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7" sheetId="1" r:id="rId1"/>
    <sheet name="8" sheetId="2" r:id="rId2"/>
    <sheet name="6" sheetId="3" r:id="rId3"/>
  </sheets>
  <definedNames>
    <definedName name="_xlnm.Print_Area" localSheetId="2">'6'!$A$1:$E$29</definedName>
    <definedName name="_xlnm.Print_Area" localSheetId="0">'7'!$A$1:$G$76</definedName>
    <definedName name="_xlnm.Print_Area" localSheetId="1">'8'!$A$1:$H$80</definedName>
  </definedNames>
  <calcPr fullCalcOnLoad="1"/>
</workbook>
</file>

<file path=xl/sharedStrings.xml><?xml version="1.0" encoding="utf-8"?>
<sst xmlns="http://schemas.openxmlformats.org/spreadsheetml/2006/main" count="484" uniqueCount="128">
  <si>
    <t>КЦСР</t>
  </si>
  <si>
    <t>КВР</t>
  </si>
  <si>
    <t>Наименование</t>
  </si>
  <si>
    <t>01</t>
  </si>
  <si>
    <t>Общегосударственные вопросы</t>
  </si>
  <si>
    <t>04</t>
  </si>
  <si>
    <t>02</t>
  </si>
  <si>
    <t>Общегосударственные расходы</t>
  </si>
  <si>
    <t>05</t>
  </si>
  <si>
    <t>Функционирование Правительства РФ, высших органов исполнительной власти субъектов РФ, местных администраций</t>
  </si>
  <si>
    <t>Межбюджетные трансферты</t>
  </si>
  <si>
    <t xml:space="preserve">ИТОГО  </t>
  </si>
  <si>
    <t>ИТОГО</t>
  </si>
  <si>
    <t>Жилищно-коммунальное хозяйство</t>
  </si>
  <si>
    <t>Национальная оборона</t>
  </si>
  <si>
    <t xml:space="preserve">Глава муниципального образования </t>
  </si>
  <si>
    <t>Благоустройство</t>
  </si>
  <si>
    <t>Организация и содержание мест захоронения</t>
  </si>
  <si>
    <t>Мобилизационная и  вневойсковая подготовка</t>
  </si>
  <si>
    <t>500</t>
  </si>
  <si>
    <t>ППП</t>
  </si>
  <si>
    <t>Администрация поселения</t>
  </si>
  <si>
    <t>14</t>
  </si>
  <si>
    <t>Прочие межбюджетные трансферты</t>
  </si>
  <si>
    <t xml:space="preserve"> </t>
  </si>
  <si>
    <t xml:space="preserve">Функционирование высшего должностного лица субъекта РФ и муниципального образования  </t>
  </si>
  <si>
    <t>РП</t>
  </si>
  <si>
    <t>0100</t>
  </si>
  <si>
    <t>0102</t>
  </si>
  <si>
    <t xml:space="preserve">Функционирование высшего должностного лица субъекта Российской Федерации и муниципального образования  </t>
  </si>
  <si>
    <t>Расходы, не включенные в муниципальные программы сельских поселений</t>
  </si>
  <si>
    <t>Расходы на 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</si>
  <si>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</si>
  <si>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</si>
  <si>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</si>
  <si>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</si>
  <si>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Расходы по центральному аппарату исполнительных органов местных администраций</t>
  </si>
  <si>
    <t>200</t>
  </si>
  <si>
    <t>800</t>
  </si>
  <si>
    <t>Иные бюджетные ассигнования</t>
  </si>
  <si>
    <t>0200</t>
  </si>
  <si>
    <t>0203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</si>
  <si>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</si>
  <si>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непрограмных расходов федеральных органов исполнительной власти</t>
  </si>
  <si>
    <t>0400</t>
  </si>
  <si>
    <t>Национальная экономика</t>
  </si>
  <si>
    <t>0409</t>
  </si>
  <si>
    <t>Дорожное хозяйство(дорожные фонды)</t>
  </si>
  <si>
    <t>0500</t>
  </si>
  <si>
    <t>0503</t>
  </si>
  <si>
    <t>Расходы на уличное освещение</t>
  </si>
  <si>
    <t>1400</t>
  </si>
  <si>
    <t>1403</t>
  </si>
  <si>
    <t>Средства федерального бюджета не включенные в муниципальную программу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</si>
  <si>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</si>
  <si>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</si>
  <si>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</si>
  <si>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</si>
  <si>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Обеспечение первичных мер пожарной безопасности в границах населенных пунктов сельского поселения</t>
  </si>
  <si>
    <t>03</t>
  </si>
  <si>
    <t>0113</t>
  </si>
  <si>
    <t>Другие общегосударственные вопросы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</si>
  <si>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</si>
  <si>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Закупка товаров, работ и услуг для обеспечения  государственных (муниципальных) нужд</t>
  </si>
  <si>
    <t>999004000С</t>
  </si>
  <si>
    <t>999004001С</t>
  </si>
  <si>
    <t>9900000000</t>
  </si>
  <si>
    <t>999004002С</t>
  </si>
  <si>
    <t>9930040000</t>
  </si>
  <si>
    <t>993004010Р</t>
  </si>
  <si>
    <t>993004030Р</t>
  </si>
  <si>
    <t>Акцизы по автомобильным дорогам общего пользования местного значения вне границ населенных пунктов района</t>
  </si>
  <si>
    <t>992004000Р</t>
  </si>
  <si>
    <t>992004010Р</t>
  </si>
  <si>
    <t>992004020Р</t>
  </si>
  <si>
    <t>992004040Р</t>
  </si>
  <si>
    <t>Прочие мероприятия по благоустройству сельских поселений</t>
  </si>
  <si>
    <t>Содержание, строительство, ремонт и реконструкция  автодорог общего пользования,  мостов и иных транспортных инженерных сооружений в границах  населенных пунктов</t>
  </si>
  <si>
    <t>Приложение  № 6</t>
  </si>
  <si>
    <t xml:space="preserve">Приложение № 7 </t>
  </si>
  <si>
    <t xml:space="preserve">Приложение  № 8 </t>
  </si>
  <si>
    <t>Иные МБТ на осуществление переданных полномочий</t>
  </si>
  <si>
    <t>Сумма, тыс. руб.</t>
  </si>
  <si>
    <t>Развитие и сохранность автомобильных дорог общего пользования местного значения</t>
  </si>
  <si>
    <t>к решению Совета депутатов  Яконовского</t>
  </si>
  <si>
    <t>046</t>
  </si>
  <si>
    <t>2500000000</t>
  </si>
  <si>
    <t>251014001Б</t>
  </si>
  <si>
    <t>991004010Р</t>
  </si>
  <si>
    <t>Содержание незаселенного муниципального жилого фонда</t>
  </si>
  <si>
    <t>991004020Р</t>
  </si>
  <si>
    <t>Средства на уплату взносов на капитальный ремонт общего имущества в многоквартирном дому за жилое помещение, занимаемое по договору социального найма жилого помещения муниципального жилого фонда</t>
  </si>
  <si>
    <t xml:space="preserve">к решению Совета депутатов Яконовского </t>
  </si>
  <si>
    <t xml:space="preserve">к решению   Совета депутатов Яконовского </t>
  </si>
  <si>
    <t>999041054С</t>
  </si>
  <si>
    <t>997004001Р</t>
  </si>
  <si>
    <t>Отдельные мероприятия связанные с проведением Дня сельского поселения и прочие отдельные мероприятия</t>
  </si>
  <si>
    <t>998004002Р</t>
  </si>
  <si>
    <t>Работы по разработке проектов "Генеральных планов и правил землепользования и застройки в сельских поселениях"</t>
  </si>
  <si>
    <t>плановый период</t>
  </si>
  <si>
    <t>2019 год</t>
  </si>
  <si>
    <t>2020 год</t>
  </si>
  <si>
    <t>0111</t>
  </si>
  <si>
    <t>Резервные фонды</t>
  </si>
  <si>
    <t>992004000А</t>
  </si>
  <si>
    <t>Резервный фонд сельского поселения</t>
  </si>
  <si>
    <t>0501</t>
  </si>
  <si>
    <t>Жилищное хозяйство</t>
  </si>
  <si>
    <t>Муниципальная программа "Обеспечение первичных мер пожарной безопасности в границах населенных пунктов Яконовского сельского поселения Торжокского района Тверской области на 2017-2019 годы"</t>
  </si>
  <si>
    <t>9950051180</t>
  </si>
  <si>
    <t>9950050000</t>
  </si>
  <si>
    <t xml:space="preserve">Распределение бюджетных ассигнований  бюджета по разделам и подразделам       
классификации расходов бюджета Яконовского сельского поселения на        
2019 год и плановый период 2020 и 2021 годов    
</t>
  </si>
  <si>
    <t>2021 год</t>
  </si>
  <si>
    <t>Ведомственная структура расходов бюджета Яконовского сельского поселения по разделам, подразделам, целевым статьям, группам видов расходов классификации расходов бюджета на 2019 год и плановый период 2020 и 2021 годов.</t>
  </si>
  <si>
    <t>Распределение бюджетных ассигнований бюджета  Яконовского  сельского поселения  по разделам, подразделам,целевым статьям, группам видов расходов классификации расходов бюджета на 2019 год и плановый период 2020 и 2021 годов</t>
  </si>
  <si>
    <t>Устройство  уличного освещения</t>
  </si>
  <si>
    <t>0502</t>
  </si>
  <si>
    <t>Коммунальное хозяйство</t>
  </si>
  <si>
    <t>991004030Р</t>
  </si>
  <si>
    <t xml:space="preserve">Коммунальное хозяйство </t>
  </si>
  <si>
    <t xml:space="preserve">Расходы не включенные в муниципальные программы </t>
  </si>
  <si>
    <t>Мероприятия в области коммунального хозяйства</t>
  </si>
  <si>
    <t xml:space="preserve">Отдельные мероприятия связанные с проведением Дня сельского поселения и прочие отдельные мероприятия </t>
  </si>
  <si>
    <t>9970000000</t>
  </si>
  <si>
    <t>994004000Ш</t>
  </si>
  <si>
    <t>сельского поселения   от 29.05.2019  № 59</t>
  </si>
  <si>
    <t>9990410540</t>
  </si>
  <si>
    <t xml:space="preserve">№65 от 25.09.2019 г.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</si>
</sst>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3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/>
    </xf>
    <xf numFmtId="172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right" vertical="top"/>
    </xf>
    <xf numFmtId="172" fontId="4" fillId="0" borderId="10" xfId="0" applyNumberFormat="1" applyFont="1" applyFill="1" applyBorder="1" applyAlignment="1">
      <alignment horizontal="right" vertical="top"/>
    </xf>
    <xf numFmtId="172" fontId="1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5.25390625" style="3" customWidth="1"/>
    <col min="2" max="2" width="11.625" style="3" customWidth="1"/>
    <col min="3" max="3" width="3.875" style="3" customWidth="1"/>
    <col min="4" max="4" width="50.875" style="4" customWidth="1"/>
    <col min="5" max="5" width="8.125" style="6" customWidth="1"/>
    <col min="6" max="7" width="8.00390625" style="0" customWidth="1"/>
    <col min="11" max="11" width="10.375" style="0" customWidth="1"/>
  </cols>
  <sheetData>
    <row r="1" spans="1:5" ht="12.75">
      <c r="A1" s="67" t="s">
        <v>79</v>
      </c>
      <c r="B1" s="67"/>
      <c r="C1" s="67"/>
      <c r="D1" s="67"/>
      <c r="E1" s="67"/>
    </row>
    <row r="2" spans="1:5" ht="12.75">
      <c r="A2" s="67" t="s">
        <v>92</v>
      </c>
      <c r="B2" s="67"/>
      <c r="C2" s="67"/>
      <c r="D2" s="67"/>
      <c r="E2" s="67"/>
    </row>
    <row r="3" spans="1:5" ht="12.75">
      <c r="A3" s="82" t="s">
        <v>127</v>
      </c>
      <c r="B3" s="67"/>
      <c r="C3" s="67"/>
      <c r="D3" s="67"/>
      <c r="E3" s="67"/>
    </row>
    <row r="5" spans="1:7" ht="60.75" customHeight="1">
      <c r="A5" s="68" t="s">
        <v>114</v>
      </c>
      <c r="B5" s="69"/>
      <c r="C5" s="69"/>
      <c r="D5" s="69"/>
      <c r="E5" s="69"/>
      <c r="F5" s="69"/>
      <c r="G5" s="69"/>
    </row>
    <row r="6" spans="1:7" ht="12.75">
      <c r="A6" s="70"/>
      <c r="B6" s="70"/>
      <c r="C6" s="70"/>
      <c r="D6" s="70"/>
      <c r="E6" s="70"/>
      <c r="F6" s="71"/>
      <c r="G6" s="71"/>
    </row>
    <row r="7" spans="1:7" ht="12" customHeight="1">
      <c r="A7" s="72" t="s">
        <v>26</v>
      </c>
      <c r="B7" s="72" t="s">
        <v>0</v>
      </c>
      <c r="C7" s="72" t="s">
        <v>1</v>
      </c>
      <c r="D7" s="72" t="s">
        <v>2</v>
      </c>
      <c r="E7" s="75" t="s">
        <v>82</v>
      </c>
      <c r="F7" s="76"/>
      <c r="G7" s="77"/>
    </row>
    <row r="8" spans="1:7" ht="11.25" customHeight="1">
      <c r="A8" s="73"/>
      <c r="B8" s="73"/>
      <c r="C8" s="73"/>
      <c r="D8" s="73"/>
      <c r="E8" s="78" t="s">
        <v>100</v>
      </c>
      <c r="F8" s="52" t="s">
        <v>99</v>
      </c>
      <c r="G8" s="52"/>
    </row>
    <row r="9" spans="1:7" ht="13.5" customHeight="1">
      <c r="A9" s="74"/>
      <c r="B9" s="74"/>
      <c r="C9" s="74"/>
      <c r="D9" s="74"/>
      <c r="E9" s="79"/>
      <c r="F9" s="52" t="s">
        <v>101</v>
      </c>
      <c r="G9" s="52" t="s">
        <v>112</v>
      </c>
    </row>
    <row r="10" spans="1:7" s="51" customFormat="1" ht="11.25" customHeight="1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</row>
    <row r="11" spans="1:7" ht="12.75">
      <c r="A11" s="33" t="s">
        <v>27</v>
      </c>
      <c r="B11" s="33"/>
      <c r="C11" s="33"/>
      <c r="D11" s="35" t="s">
        <v>4</v>
      </c>
      <c r="E11" s="63">
        <f>E12+E17+E27+E24</f>
        <v>3137.8</v>
      </c>
      <c r="F11" s="41">
        <f>F12+F17+F27+F24</f>
        <v>3175.85</v>
      </c>
      <c r="G11" s="41">
        <f>G12+G17+G27+G24</f>
        <v>3175.85</v>
      </c>
    </row>
    <row r="12" spans="1:7" ht="26.25" customHeight="1">
      <c r="A12" s="36" t="s">
        <v>28</v>
      </c>
      <c r="B12" s="36"/>
      <c r="C12" s="36"/>
      <c r="D12" s="37" t="s">
        <v>29</v>
      </c>
      <c r="E12" s="40">
        <f aca="true" t="shared" si="0" ref="E12:G15">E13</f>
        <v>462.6</v>
      </c>
      <c r="F12" s="40">
        <f t="shared" si="0"/>
        <v>462.6</v>
      </c>
      <c r="G12" s="40">
        <f t="shared" si="0"/>
        <v>462.6</v>
      </c>
    </row>
    <row r="13" spans="1:7" ht="25.5">
      <c r="A13" s="36" t="s">
        <v>28</v>
      </c>
      <c r="B13" s="36" t="s">
        <v>66</v>
      </c>
      <c r="C13" s="36"/>
      <c r="D13" s="37" t="s">
        <v>30</v>
      </c>
      <c r="E13" s="40">
        <f t="shared" si="0"/>
        <v>462.6</v>
      </c>
      <c r="F13" s="40">
        <f t="shared" si="0"/>
        <v>462.6</v>
      </c>
      <c r="G13" s="40">
        <f t="shared" si="0"/>
        <v>462.6</v>
      </c>
    </row>
    <row r="14" spans="1:7" ht="24.75" customHeight="1">
      <c r="A14" s="36" t="s">
        <v>28</v>
      </c>
      <c r="B14" s="36" t="s">
        <v>64</v>
      </c>
      <c r="C14" s="36"/>
      <c r="D14" s="37" t="s">
        <v>31</v>
      </c>
      <c r="E14" s="40">
        <f t="shared" si="0"/>
        <v>462.6</v>
      </c>
      <c r="F14" s="40">
        <f t="shared" si="0"/>
        <v>462.6</v>
      </c>
      <c r="G14" s="40">
        <f t="shared" si="0"/>
        <v>462.6</v>
      </c>
    </row>
    <row r="15" spans="1:7" ht="15" customHeight="1">
      <c r="A15" s="36" t="s">
        <v>28</v>
      </c>
      <c r="B15" s="36" t="s">
        <v>65</v>
      </c>
      <c r="C15" s="36"/>
      <c r="D15" s="37" t="s">
        <v>15</v>
      </c>
      <c r="E15" s="40">
        <f t="shared" si="0"/>
        <v>462.6</v>
      </c>
      <c r="F15" s="40">
        <f t="shared" si="0"/>
        <v>462.6</v>
      </c>
      <c r="G15" s="40">
        <f t="shared" si="0"/>
        <v>462.6</v>
      </c>
    </row>
    <row r="16" spans="1:9" ht="63" customHeight="1">
      <c r="A16" s="36" t="s">
        <v>28</v>
      </c>
      <c r="B16" s="36" t="s">
        <v>65</v>
      </c>
      <c r="C16" s="36" t="s">
        <v>32</v>
      </c>
      <c r="D16" s="37" t="s">
        <v>33</v>
      </c>
      <c r="E16" s="40">
        <v>462.6</v>
      </c>
      <c r="F16" s="40">
        <v>462.6</v>
      </c>
      <c r="G16" s="40">
        <v>462.6</v>
      </c>
      <c r="H16" s="8"/>
      <c r="I16" s="9"/>
    </row>
    <row r="17" spans="1:7" ht="50.25" customHeight="1">
      <c r="A17" s="36" t="s">
        <v>34</v>
      </c>
      <c r="B17" s="36"/>
      <c r="C17" s="36"/>
      <c r="D17" s="37" t="s">
        <v>35</v>
      </c>
      <c r="E17" s="40">
        <f>E18</f>
        <v>2626.1000000000004</v>
      </c>
      <c r="F17" s="40">
        <f>F18</f>
        <v>2670.9</v>
      </c>
      <c r="G17" s="40">
        <f>G18</f>
        <v>2670.9</v>
      </c>
    </row>
    <row r="18" spans="1:7" ht="26.25" customHeight="1">
      <c r="A18" s="36" t="s">
        <v>34</v>
      </c>
      <c r="B18" s="36" t="s">
        <v>66</v>
      </c>
      <c r="C18" s="36"/>
      <c r="D18" s="37" t="s">
        <v>30</v>
      </c>
      <c r="E18" s="40">
        <f aca="true" t="shared" si="1" ref="E18:G19">E19</f>
        <v>2626.1000000000004</v>
      </c>
      <c r="F18" s="40">
        <f t="shared" si="1"/>
        <v>2670.9</v>
      </c>
      <c r="G18" s="40">
        <f t="shared" si="1"/>
        <v>2670.9</v>
      </c>
    </row>
    <row r="19" spans="1:7" ht="26.25" customHeight="1">
      <c r="A19" s="36" t="s">
        <v>34</v>
      </c>
      <c r="B19" s="36" t="s">
        <v>64</v>
      </c>
      <c r="C19" s="36"/>
      <c r="D19" s="37" t="s">
        <v>31</v>
      </c>
      <c r="E19" s="40">
        <f t="shared" si="1"/>
        <v>2626.1000000000004</v>
      </c>
      <c r="F19" s="40">
        <f t="shared" si="1"/>
        <v>2670.9</v>
      </c>
      <c r="G19" s="40">
        <f t="shared" si="1"/>
        <v>2670.9</v>
      </c>
    </row>
    <row r="20" spans="1:7" ht="26.25" customHeight="1">
      <c r="A20" s="36" t="s">
        <v>34</v>
      </c>
      <c r="B20" s="36" t="s">
        <v>67</v>
      </c>
      <c r="C20" s="36"/>
      <c r="D20" s="37" t="s">
        <v>36</v>
      </c>
      <c r="E20" s="40">
        <f>E21+E22+E23</f>
        <v>2626.1000000000004</v>
      </c>
      <c r="F20" s="40">
        <f>F21+F22+F23</f>
        <v>2670.9</v>
      </c>
      <c r="G20" s="40">
        <f>G21+G22+G23</f>
        <v>2670.9</v>
      </c>
    </row>
    <row r="21" spans="1:12" ht="63" customHeight="1">
      <c r="A21" s="36" t="s">
        <v>34</v>
      </c>
      <c r="B21" s="36" t="s">
        <v>67</v>
      </c>
      <c r="C21" s="36" t="s">
        <v>32</v>
      </c>
      <c r="D21" s="37" t="s">
        <v>33</v>
      </c>
      <c r="E21" s="40">
        <v>1830.9</v>
      </c>
      <c r="F21" s="40">
        <f>424.7+1406.1</f>
        <v>1830.8</v>
      </c>
      <c r="G21" s="40">
        <f>424.7+1406.1</f>
        <v>1830.8</v>
      </c>
      <c r="J21" s="45"/>
      <c r="K21" s="45"/>
      <c r="L21" s="45"/>
    </row>
    <row r="22" spans="1:7" ht="25.5">
      <c r="A22" s="36" t="s">
        <v>34</v>
      </c>
      <c r="B22" s="36" t="s">
        <v>67</v>
      </c>
      <c r="C22" s="36" t="s">
        <v>37</v>
      </c>
      <c r="D22" s="37" t="s">
        <v>63</v>
      </c>
      <c r="E22" s="40">
        <v>784.2</v>
      </c>
      <c r="F22" s="40">
        <v>836.6</v>
      </c>
      <c r="G22" s="40">
        <v>836.6</v>
      </c>
    </row>
    <row r="23" spans="1:7" ht="12.75">
      <c r="A23" s="36" t="s">
        <v>34</v>
      </c>
      <c r="B23" s="36" t="s">
        <v>67</v>
      </c>
      <c r="C23" s="36" t="s">
        <v>38</v>
      </c>
      <c r="D23" s="37" t="s">
        <v>39</v>
      </c>
      <c r="E23" s="40">
        <v>11</v>
      </c>
      <c r="F23" s="40">
        <v>3.5</v>
      </c>
      <c r="G23" s="40">
        <v>3.5</v>
      </c>
    </row>
    <row r="24" spans="1:7" ht="12.75">
      <c r="A24" s="36" t="s">
        <v>102</v>
      </c>
      <c r="B24" s="36"/>
      <c r="C24" s="36"/>
      <c r="D24" s="37" t="s">
        <v>103</v>
      </c>
      <c r="E24" s="40">
        <v>1</v>
      </c>
      <c r="F24" s="40">
        <v>1</v>
      </c>
      <c r="G24" s="40">
        <v>1</v>
      </c>
    </row>
    <row r="25" spans="1:7" ht="12.75">
      <c r="A25" s="36" t="s">
        <v>102</v>
      </c>
      <c r="B25" s="36" t="s">
        <v>104</v>
      </c>
      <c r="C25" s="36"/>
      <c r="D25" s="37" t="s">
        <v>105</v>
      </c>
      <c r="E25" s="40">
        <v>1</v>
      </c>
      <c r="F25" s="40">
        <v>1</v>
      </c>
      <c r="G25" s="40">
        <v>1</v>
      </c>
    </row>
    <row r="26" spans="1:7" ht="12.75">
      <c r="A26" s="36" t="s">
        <v>102</v>
      </c>
      <c r="B26" s="36" t="s">
        <v>104</v>
      </c>
      <c r="C26" s="36" t="s">
        <v>38</v>
      </c>
      <c r="D26" s="37" t="s">
        <v>39</v>
      </c>
      <c r="E26" s="40">
        <v>1</v>
      </c>
      <c r="F26" s="40">
        <v>1</v>
      </c>
      <c r="G26" s="40">
        <v>1</v>
      </c>
    </row>
    <row r="27" spans="1:7" ht="15" customHeight="1">
      <c r="A27" s="36" t="s">
        <v>60</v>
      </c>
      <c r="B27" s="36"/>
      <c r="C27" s="36"/>
      <c r="D27" s="37" t="s">
        <v>61</v>
      </c>
      <c r="E27" s="40">
        <f>E29+E32+E33</f>
        <v>48.10000000000001</v>
      </c>
      <c r="F27" s="40">
        <f>F28+F33</f>
        <v>41.35</v>
      </c>
      <c r="G27" s="40">
        <f>G28+G33</f>
        <v>41.35</v>
      </c>
    </row>
    <row r="28" spans="1:7" ht="25.5">
      <c r="A28" s="36" t="s">
        <v>60</v>
      </c>
      <c r="B28" s="36" t="s">
        <v>88</v>
      </c>
      <c r="C28" s="36"/>
      <c r="D28" s="37" t="s">
        <v>89</v>
      </c>
      <c r="E28" s="40">
        <f>E29</f>
        <v>41.2</v>
      </c>
      <c r="F28" s="40">
        <f>F29</f>
        <v>41.2</v>
      </c>
      <c r="G28" s="40">
        <f>G29</f>
        <v>41.2</v>
      </c>
    </row>
    <row r="29" spans="1:7" ht="25.5" customHeight="1">
      <c r="A29" s="36" t="s">
        <v>60</v>
      </c>
      <c r="B29" s="36" t="s">
        <v>88</v>
      </c>
      <c r="C29" s="36" t="s">
        <v>37</v>
      </c>
      <c r="D29" s="37" t="s">
        <v>63</v>
      </c>
      <c r="E29" s="40">
        <v>41.2</v>
      </c>
      <c r="F29" s="40">
        <v>41.2</v>
      </c>
      <c r="G29" s="40">
        <v>41.2</v>
      </c>
    </row>
    <row r="30" spans="1:7" ht="14.25" customHeight="1">
      <c r="A30" s="36" t="s">
        <v>60</v>
      </c>
      <c r="B30" s="56" t="s">
        <v>123</v>
      </c>
      <c r="C30" s="36"/>
      <c r="D30" s="37"/>
      <c r="E30" s="40">
        <f>E32</f>
        <v>6.7</v>
      </c>
      <c r="F30" s="40"/>
      <c r="G30" s="40"/>
    </row>
    <row r="31" spans="1:7" ht="25.5" customHeight="1">
      <c r="A31" s="36" t="s">
        <v>60</v>
      </c>
      <c r="B31" s="56" t="s">
        <v>95</v>
      </c>
      <c r="C31" s="36"/>
      <c r="D31" s="37" t="s">
        <v>122</v>
      </c>
      <c r="E31" s="40">
        <f>E32</f>
        <v>6.7</v>
      </c>
      <c r="F31" s="40"/>
      <c r="G31" s="40"/>
    </row>
    <row r="32" spans="1:7" ht="25.5" customHeight="1">
      <c r="A32" s="36" t="s">
        <v>60</v>
      </c>
      <c r="B32" s="56" t="s">
        <v>95</v>
      </c>
      <c r="C32" s="36" t="s">
        <v>37</v>
      </c>
      <c r="D32" s="37" t="s">
        <v>63</v>
      </c>
      <c r="E32" s="40">
        <v>6.7</v>
      </c>
      <c r="F32" s="40"/>
      <c r="G32" s="40"/>
    </row>
    <row r="33" spans="1:7" ht="64.5" customHeight="1">
      <c r="A33" s="36" t="s">
        <v>60</v>
      </c>
      <c r="B33" s="36" t="s">
        <v>126</v>
      </c>
      <c r="C33" s="36"/>
      <c r="D33" s="37" t="s">
        <v>62</v>
      </c>
      <c r="E33" s="40">
        <f>E34</f>
        <v>0.2</v>
      </c>
      <c r="F33" s="40">
        <f>F34</f>
        <v>0.15</v>
      </c>
      <c r="G33" s="40">
        <f>G34</f>
        <v>0.15</v>
      </c>
    </row>
    <row r="34" spans="1:7" ht="25.5">
      <c r="A34" s="36" t="s">
        <v>60</v>
      </c>
      <c r="B34" s="36" t="s">
        <v>94</v>
      </c>
      <c r="C34" s="36" t="s">
        <v>37</v>
      </c>
      <c r="D34" s="37" t="s">
        <v>63</v>
      </c>
      <c r="E34" s="40">
        <v>0.2</v>
      </c>
      <c r="F34" s="40">
        <v>0.15</v>
      </c>
      <c r="G34" s="40">
        <v>0.15</v>
      </c>
    </row>
    <row r="35" spans="1:7" ht="12.75">
      <c r="A35" s="33" t="s">
        <v>40</v>
      </c>
      <c r="B35" s="33"/>
      <c r="C35" s="33"/>
      <c r="D35" s="35" t="s">
        <v>14</v>
      </c>
      <c r="E35" s="41">
        <f>E36</f>
        <v>81.4</v>
      </c>
      <c r="F35" s="41">
        <f>F36</f>
        <v>81.4</v>
      </c>
      <c r="G35" s="41">
        <f>G36</f>
        <v>82.5</v>
      </c>
    </row>
    <row r="36" spans="1:7" ht="12.75" customHeight="1">
      <c r="A36" s="36" t="s">
        <v>41</v>
      </c>
      <c r="B36" s="36"/>
      <c r="C36" s="36"/>
      <c r="D36" s="37" t="s">
        <v>42</v>
      </c>
      <c r="E36" s="40">
        <f>E38</f>
        <v>81.4</v>
      </c>
      <c r="F36" s="40">
        <f>F38</f>
        <v>81.4</v>
      </c>
      <c r="G36" s="40">
        <f>G38</f>
        <v>82.5</v>
      </c>
    </row>
    <row r="37" spans="1:7" ht="25.5" customHeight="1">
      <c r="A37" s="36" t="s">
        <v>41</v>
      </c>
      <c r="B37" s="36" t="s">
        <v>110</v>
      </c>
      <c r="C37" s="36"/>
      <c r="D37" s="37" t="s">
        <v>53</v>
      </c>
      <c r="E37" s="40">
        <f>E38</f>
        <v>81.4</v>
      </c>
      <c r="F37" s="40">
        <f>F38</f>
        <v>81.4</v>
      </c>
      <c r="G37" s="40">
        <f>G38</f>
        <v>82.5</v>
      </c>
    </row>
    <row r="38" spans="1:7" ht="50.25" customHeight="1">
      <c r="A38" s="36" t="s">
        <v>41</v>
      </c>
      <c r="B38" s="36" t="s">
        <v>109</v>
      </c>
      <c r="C38" s="36"/>
      <c r="D38" s="37" t="s">
        <v>43</v>
      </c>
      <c r="E38" s="40">
        <f>E39+E40</f>
        <v>81.4</v>
      </c>
      <c r="F38" s="40">
        <f>F39+F40</f>
        <v>81.4</v>
      </c>
      <c r="G38" s="40">
        <f>G39+G40</f>
        <v>82.5</v>
      </c>
    </row>
    <row r="39" spans="1:7" ht="26.25" customHeight="1">
      <c r="A39" s="36" t="s">
        <v>41</v>
      </c>
      <c r="B39" s="36" t="s">
        <v>109</v>
      </c>
      <c r="C39" s="36" t="s">
        <v>32</v>
      </c>
      <c r="D39" s="37" t="s">
        <v>33</v>
      </c>
      <c r="E39" s="40">
        <v>70.5</v>
      </c>
      <c r="F39" s="40">
        <v>70.5</v>
      </c>
      <c r="G39" s="40">
        <v>70.5</v>
      </c>
    </row>
    <row r="40" spans="1:7" ht="26.25" customHeight="1">
      <c r="A40" s="36" t="s">
        <v>41</v>
      </c>
      <c r="B40" s="36" t="s">
        <v>109</v>
      </c>
      <c r="C40" s="36" t="s">
        <v>37</v>
      </c>
      <c r="D40" s="37" t="s">
        <v>63</v>
      </c>
      <c r="E40" s="40">
        <v>10.9</v>
      </c>
      <c r="F40" s="40">
        <v>10.9</v>
      </c>
      <c r="G40" s="40">
        <v>12</v>
      </c>
    </row>
    <row r="41" spans="1:7" ht="17.25" customHeight="1">
      <c r="A41" s="33" t="s">
        <v>54</v>
      </c>
      <c r="B41" s="33"/>
      <c r="C41" s="33"/>
      <c r="D41" s="35" t="s">
        <v>55</v>
      </c>
      <c r="E41" s="41">
        <f aca="true" t="shared" si="2" ref="E41:G44">E42</f>
        <v>100</v>
      </c>
      <c r="F41" s="41">
        <f t="shared" si="2"/>
        <v>100</v>
      </c>
      <c r="G41" s="41">
        <f t="shared" si="2"/>
        <v>150</v>
      </c>
    </row>
    <row r="42" spans="1:7" ht="14.25" customHeight="1">
      <c r="A42" s="36" t="s">
        <v>56</v>
      </c>
      <c r="B42" s="36"/>
      <c r="C42" s="36"/>
      <c r="D42" s="37" t="s">
        <v>57</v>
      </c>
      <c r="E42" s="40">
        <f t="shared" si="2"/>
        <v>100</v>
      </c>
      <c r="F42" s="40">
        <f t="shared" si="2"/>
        <v>100</v>
      </c>
      <c r="G42" s="40">
        <f t="shared" si="2"/>
        <v>150</v>
      </c>
    </row>
    <row r="43" spans="1:7" ht="54" customHeight="1">
      <c r="A43" s="36" t="s">
        <v>56</v>
      </c>
      <c r="B43" s="36" t="s">
        <v>86</v>
      </c>
      <c r="C43" s="36"/>
      <c r="D43" s="37" t="s">
        <v>108</v>
      </c>
      <c r="E43" s="40">
        <f t="shared" si="2"/>
        <v>100</v>
      </c>
      <c r="F43" s="40">
        <f t="shared" si="2"/>
        <v>100</v>
      </c>
      <c r="G43" s="40">
        <f t="shared" si="2"/>
        <v>150</v>
      </c>
    </row>
    <row r="44" spans="1:7" ht="26.25" customHeight="1">
      <c r="A44" s="36" t="s">
        <v>56</v>
      </c>
      <c r="B44" s="36" t="s">
        <v>87</v>
      </c>
      <c r="C44" s="36"/>
      <c r="D44" s="37" t="s">
        <v>58</v>
      </c>
      <c r="E44" s="40">
        <f t="shared" si="2"/>
        <v>100</v>
      </c>
      <c r="F44" s="40">
        <f t="shared" si="2"/>
        <v>100</v>
      </c>
      <c r="G44" s="40">
        <f t="shared" si="2"/>
        <v>150</v>
      </c>
    </row>
    <row r="45" spans="1:7" ht="15.75" customHeight="1">
      <c r="A45" s="36" t="s">
        <v>56</v>
      </c>
      <c r="B45" s="36" t="s">
        <v>87</v>
      </c>
      <c r="C45" s="36" t="s">
        <v>37</v>
      </c>
      <c r="D45" s="37" t="s">
        <v>63</v>
      </c>
      <c r="E45" s="40">
        <v>100</v>
      </c>
      <c r="F45" s="40">
        <v>100</v>
      </c>
      <c r="G45" s="40">
        <v>150</v>
      </c>
    </row>
    <row r="46" spans="1:7" ht="15" customHeight="1">
      <c r="A46" s="33" t="s">
        <v>44</v>
      </c>
      <c r="B46" s="33"/>
      <c r="C46" s="33"/>
      <c r="D46" s="35" t="s">
        <v>45</v>
      </c>
      <c r="E46" s="63">
        <f>E47</f>
        <v>1785.9</v>
      </c>
      <c r="F46" s="41">
        <f>F47</f>
        <v>1145.5</v>
      </c>
      <c r="G46" s="41">
        <f>G47</f>
        <v>1283.5</v>
      </c>
    </row>
    <row r="47" spans="1:7" ht="15.75" customHeight="1">
      <c r="A47" s="36" t="s">
        <v>46</v>
      </c>
      <c r="B47" s="36"/>
      <c r="C47" s="36"/>
      <c r="D47" s="37" t="s">
        <v>47</v>
      </c>
      <c r="E47" s="40">
        <f>E49</f>
        <v>1785.9</v>
      </c>
      <c r="F47" s="40">
        <f>F49</f>
        <v>1145.5</v>
      </c>
      <c r="G47" s="40">
        <f>G49</f>
        <v>1283.5</v>
      </c>
    </row>
    <row r="48" spans="1:7" ht="25.5" customHeight="1">
      <c r="A48" s="36" t="s">
        <v>46</v>
      </c>
      <c r="B48" s="36" t="s">
        <v>66</v>
      </c>
      <c r="C48" s="36"/>
      <c r="D48" s="37" t="s">
        <v>30</v>
      </c>
      <c r="E48" s="40">
        <f>E49</f>
        <v>1785.9</v>
      </c>
      <c r="F48" s="40">
        <f>F49</f>
        <v>1145.5</v>
      </c>
      <c r="G48" s="40">
        <f>G49</f>
        <v>1283.5</v>
      </c>
    </row>
    <row r="49" spans="1:7" ht="27" customHeight="1">
      <c r="A49" s="36" t="s">
        <v>46</v>
      </c>
      <c r="B49" s="36" t="s">
        <v>68</v>
      </c>
      <c r="C49" s="36"/>
      <c r="D49" s="37" t="s">
        <v>83</v>
      </c>
      <c r="E49" s="40">
        <f>E50+E52</f>
        <v>1785.9</v>
      </c>
      <c r="F49" s="40">
        <f>F50+F52</f>
        <v>1145.5</v>
      </c>
      <c r="G49" s="40">
        <f>G50+G52</f>
        <v>1283.5</v>
      </c>
    </row>
    <row r="50" spans="1:7" ht="52.5" customHeight="1">
      <c r="A50" s="36" t="s">
        <v>46</v>
      </c>
      <c r="B50" s="36" t="s">
        <v>69</v>
      </c>
      <c r="C50" s="36"/>
      <c r="D50" s="37" t="s">
        <v>77</v>
      </c>
      <c r="E50" s="40">
        <f>E51</f>
        <v>1681.9</v>
      </c>
      <c r="F50" s="40">
        <f>F51</f>
        <v>1118.4</v>
      </c>
      <c r="G50" s="40">
        <f>G51</f>
        <v>1255.2</v>
      </c>
    </row>
    <row r="51" spans="1:7" ht="26.25" customHeight="1">
      <c r="A51" s="36" t="s">
        <v>46</v>
      </c>
      <c r="B51" s="36" t="s">
        <v>69</v>
      </c>
      <c r="C51" s="36" t="s">
        <v>37</v>
      </c>
      <c r="D51" s="37" t="s">
        <v>63</v>
      </c>
      <c r="E51" s="40">
        <v>1681.9</v>
      </c>
      <c r="F51" s="40">
        <v>1118.4</v>
      </c>
      <c r="G51" s="40">
        <v>1255.2</v>
      </c>
    </row>
    <row r="52" spans="1:7" ht="24.75" customHeight="1">
      <c r="A52" s="36" t="s">
        <v>46</v>
      </c>
      <c r="B52" s="36" t="s">
        <v>70</v>
      </c>
      <c r="C52" s="36"/>
      <c r="D52" s="37" t="s">
        <v>71</v>
      </c>
      <c r="E52" s="40">
        <f>E53</f>
        <v>104</v>
      </c>
      <c r="F52" s="40">
        <f>F53</f>
        <v>27.1</v>
      </c>
      <c r="G52" s="40">
        <f>G53</f>
        <v>28.3</v>
      </c>
    </row>
    <row r="53" spans="1:7" ht="16.5" customHeight="1">
      <c r="A53" s="36" t="s">
        <v>46</v>
      </c>
      <c r="B53" s="36" t="s">
        <v>70</v>
      </c>
      <c r="C53" s="36" t="s">
        <v>37</v>
      </c>
      <c r="D53" s="37" t="s">
        <v>63</v>
      </c>
      <c r="E53" s="40">
        <v>104</v>
      </c>
      <c r="F53" s="40">
        <v>27.1</v>
      </c>
      <c r="G53" s="40">
        <v>28.3</v>
      </c>
    </row>
    <row r="54" spans="1:7" ht="15" customHeight="1">
      <c r="A54" s="33" t="s">
        <v>48</v>
      </c>
      <c r="B54" s="33"/>
      <c r="C54" s="33"/>
      <c r="D54" s="35" t="s">
        <v>13</v>
      </c>
      <c r="E54" s="63">
        <f>E61+E55+E60</f>
        <v>1255.3</v>
      </c>
      <c r="F54" s="41">
        <f>F61+F55</f>
        <v>580.3</v>
      </c>
      <c r="G54" s="41">
        <f>G61+G55</f>
        <v>268.1</v>
      </c>
    </row>
    <row r="55" spans="1:7" ht="15.75" customHeight="1">
      <c r="A55" s="36" t="s">
        <v>106</v>
      </c>
      <c r="B55" s="36"/>
      <c r="C55" s="36"/>
      <c r="D55" s="37" t="s">
        <v>107</v>
      </c>
      <c r="E55" s="40">
        <f aca="true" t="shared" si="3" ref="E55:G56">E56</f>
        <v>121.8</v>
      </c>
      <c r="F55" s="40">
        <f t="shared" si="3"/>
        <v>59.3</v>
      </c>
      <c r="G55" s="40">
        <f t="shared" si="3"/>
        <v>59.3</v>
      </c>
    </row>
    <row r="56" spans="1:7" ht="13.5" customHeight="1">
      <c r="A56" s="36" t="s">
        <v>106</v>
      </c>
      <c r="B56" s="36" t="s">
        <v>90</v>
      </c>
      <c r="C56" s="36"/>
      <c r="D56" s="37" t="s">
        <v>91</v>
      </c>
      <c r="E56" s="40">
        <f t="shared" si="3"/>
        <v>121.8</v>
      </c>
      <c r="F56" s="40">
        <f t="shared" si="3"/>
        <v>59.3</v>
      </c>
      <c r="G56" s="40">
        <f t="shared" si="3"/>
        <v>59.3</v>
      </c>
    </row>
    <row r="57" spans="1:7" ht="12.75" customHeight="1">
      <c r="A57" s="36" t="s">
        <v>106</v>
      </c>
      <c r="B57" s="36" t="s">
        <v>90</v>
      </c>
      <c r="C57" s="36" t="s">
        <v>37</v>
      </c>
      <c r="D57" s="37" t="s">
        <v>63</v>
      </c>
      <c r="E57" s="40">
        <v>121.8</v>
      </c>
      <c r="F57" s="40">
        <v>59.3</v>
      </c>
      <c r="G57" s="40">
        <v>59.3</v>
      </c>
    </row>
    <row r="58" spans="1:7" s="60" customFormat="1" ht="14.25" customHeight="1">
      <c r="A58" s="56" t="s">
        <v>116</v>
      </c>
      <c r="B58" s="56" t="s">
        <v>66</v>
      </c>
      <c r="C58" s="56"/>
      <c r="D58" s="57" t="s">
        <v>120</v>
      </c>
      <c r="E58" s="58">
        <f>E59</f>
        <v>404.2</v>
      </c>
      <c r="F58" s="58"/>
      <c r="G58" s="58"/>
    </row>
    <row r="59" spans="1:7" s="60" customFormat="1" ht="14.25" customHeight="1">
      <c r="A59" s="56" t="s">
        <v>116</v>
      </c>
      <c r="B59" s="56" t="s">
        <v>118</v>
      </c>
      <c r="C59" s="56"/>
      <c r="D59" s="57" t="s">
        <v>121</v>
      </c>
      <c r="E59" s="58">
        <f>E60</f>
        <v>404.2</v>
      </c>
      <c r="F59" s="58"/>
      <c r="G59" s="58"/>
    </row>
    <row r="60" spans="1:7" s="60" customFormat="1" ht="14.25" customHeight="1">
      <c r="A60" s="56" t="s">
        <v>116</v>
      </c>
      <c r="B60" s="56" t="s">
        <v>118</v>
      </c>
      <c r="C60" s="56" t="s">
        <v>37</v>
      </c>
      <c r="D60" s="57" t="s">
        <v>119</v>
      </c>
      <c r="E60" s="58">
        <v>404.2</v>
      </c>
      <c r="F60" s="58"/>
      <c r="G60" s="58"/>
    </row>
    <row r="61" spans="1:7" ht="15.75" customHeight="1">
      <c r="A61" s="36" t="s">
        <v>49</v>
      </c>
      <c r="B61" s="36"/>
      <c r="C61" s="36"/>
      <c r="D61" s="37" t="s">
        <v>16</v>
      </c>
      <c r="E61" s="40">
        <f aca="true" t="shared" si="4" ref="E61:G62">E62</f>
        <v>729.3000000000001</v>
      </c>
      <c r="F61" s="40">
        <f t="shared" si="4"/>
        <v>521</v>
      </c>
      <c r="G61" s="40">
        <f t="shared" si="4"/>
        <v>208.8</v>
      </c>
    </row>
    <row r="62" spans="1:7" ht="15" customHeight="1">
      <c r="A62" s="36" t="s">
        <v>49</v>
      </c>
      <c r="B62" s="36" t="s">
        <v>66</v>
      </c>
      <c r="C62" s="36"/>
      <c r="D62" s="37" t="s">
        <v>30</v>
      </c>
      <c r="E62" s="40">
        <f t="shared" si="4"/>
        <v>729.3000000000001</v>
      </c>
      <c r="F62" s="40">
        <f t="shared" si="4"/>
        <v>521</v>
      </c>
      <c r="G62" s="40">
        <f t="shared" si="4"/>
        <v>208.8</v>
      </c>
    </row>
    <row r="63" spans="1:7" ht="15.75" customHeight="1">
      <c r="A63" s="36" t="s">
        <v>49</v>
      </c>
      <c r="B63" s="36" t="s">
        <v>72</v>
      </c>
      <c r="C63" s="36"/>
      <c r="D63" s="37" t="s">
        <v>16</v>
      </c>
      <c r="E63" s="40">
        <f>E64+E67+E69</f>
        <v>729.3000000000001</v>
      </c>
      <c r="F63" s="40">
        <f>F64+F67+F69</f>
        <v>521</v>
      </c>
      <c r="G63" s="40">
        <f>G64+G67+G69</f>
        <v>208.8</v>
      </c>
    </row>
    <row r="64" spans="1:7" ht="12.75">
      <c r="A64" s="36" t="s">
        <v>49</v>
      </c>
      <c r="B64" s="36" t="s">
        <v>73</v>
      </c>
      <c r="C64" s="36"/>
      <c r="D64" s="37" t="s">
        <v>50</v>
      </c>
      <c r="E64" s="40">
        <v>570.2</v>
      </c>
      <c r="F64" s="40">
        <f>F65+F66</f>
        <v>400</v>
      </c>
      <c r="G64" s="40">
        <f>G65+G66</f>
        <v>87.8</v>
      </c>
    </row>
    <row r="65" spans="1:7" ht="25.5">
      <c r="A65" s="36" t="s">
        <v>49</v>
      </c>
      <c r="B65" s="36" t="s">
        <v>73</v>
      </c>
      <c r="C65" s="36" t="s">
        <v>37</v>
      </c>
      <c r="D65" s="37" t="s">
        <v>63</v>
      </c>
      <c r="E65" s="40">
        <v>570.2</v>
      </c>
      <c r="F65" s="40">
        <v>400</v>
      </c>
      <c r="G65" s="40">
        <v>87.8</v>
      </c>
    </row>
    <row r="66" spans="1:7" ht="12.75">
      <c r="A66" s="36" t="s">
        <v>49</v>
      </c>
      <c r="B66" s="36" t="s">
        <v>73</v>
      </c>
      <c r="C66" s="36" t="s">
        <v>37</v>
      </c>
      <c r="D66" s="37" t="s">
        <v>115</v>
      </c>
      <c r="E66" s="40"/>
      <c r="F66" s="40"/>
      <c r="G66" s="40"/>
    </row>
    <row r="67" spans="1:7" ht="14.25" customHeight="1">
      <c r="A67" s="36" t="s">
        <v>49</v>
      </c>
      <c r="B67" s="36" t="s">
        <v>74</v>
      </c>
      <c r="C67" s="36"/>
      <c r="D67" s="37" t="s">
        <v>17</v>
      </c>
      <c r="E67" s="40">
        <f>E68</f>
        <v>30</v>
      </c>
      <c r="F67" s="40">
        <v>65</v>
      </c>
      <c r="G67" s="40">
        <v>65</v>
      </c>
    </row>
    <row r="68" spans="1:7" ht="25.5">
      <c r="A68" s="36" t="s">
        <v>49</v>
      </c>
      <c r="B68" s="36" t="s">
        <v>74</v>
      </c>
      <c r="C68" s="36" t="s">
        <v>37</v>
      </c>
      <c r="D68" s="37" t="s">
        <v>63</v>
      </c>
      <c r="E68" s="40">
        <v>30</v>
      </c>
      <c r="F68" s="40">
        <v>65</v>
      </c>
      <c r="G68" s="40">
        <v>65</v>
      </c>
    </row>
    <row r="69" spans="1:7" ht="25.5">
      <c r="A69" s="36" t="s">
        <v>49</v>
      </c>
      <c r="B69" s="36" t="s">
        <v>75</v>
      </c>
      <c r="C69" s="36"/>
      <c r="D69" s="37" t="s">
        <v>76</v>
      </c>
      <c r="E69" s="40">
        <f>E70</f>
        <v>129.1</v>
      </c>
      <c r="F69" s="40">
        <f>F70</f>
        <v>56</v>
      </c>
      <c r="G69" s="40">
        <f>G70</f>
        <v>56</v>
      </c>
    </row>
    <row r="70" spans="1:7" ht="25.5">
      <c r="A70" s="36" t="s">
        <v>49</v>
      </c>
      <c r="B70" s="36" t="s">
        <v>75</v>
      </c>
      <c r="C70" s="36" t="s">
        <v>37</v>
      </c>
      <c r="D70" s="37" t="s">
        <v>63</v>
      </c>
      <c r="E70" s="40">
        <v>129.1</v>
      </c>
      <c r="F70" s="40">
        <v>56</v>
      </c>
      <c r="G70" s="40">
        <v>56</v>
      </c>
    </row>
    <row r="71" spans="1:7" ht="12.75">
      <c r="A71" s="38" t="s">
        <v>51</v>
      </c>
      <c r="B71" s="38"/>
      <c r="C71" s="38"/>
      <c r="D71" s="35" t="s">
        <v>10</v>
      </c>
      <c r="E71" s="41">
        <f aca="true" t="shared" si="5" ref="E71:G74">E72</f>
        <v>1086.3</v>
      </c>
      <c r="F71" s="41">
        <f t="shared" si="5"/>
        <v>1082.6</v>
      </c>
      <c r="G71" s="41">
        <f t="shared" si="5"/>
        <v>1083.2</v>
      </c>
    </row>
    <row r="72" spans="1:7" ht="12.75">
      <c r="A72" s="39" t="s">
        <v>52</v>
      </c>
      <c r="B72" s="39"/>
      <c r="C72" s="36"/>
      <c r="D72" s="37" t="s">
        <v>23</v>
      </c>
      <c r="E72" s="40">
        <f t="shared" si="5"/>
        <v>1086.3</v>
      </c>
      <c r="F72" s="40">
        <f t="shared" si="5"/>
        <v>1082.6</v>
      </c>
      <c r="G72" s="40">
        <f t="shared" si="5"/>
        <v>1083.2</v>
      </c>
    </row>
    <row r="73" spans="1:7" ht="13.5" customHeight="1">
      <c r="A73" s="39" t="s">
        <v>52</v>
      </c>
      <c r="B73" s="36" t="s">
        <v>66</v>
      </c>
      <c r="C73" s="36"/>
      <c r="D73" s="37" t="s">
        <v>30</v>
      </c>
      <c r="E73" s="40">
        <f t="shared" si="5"/>
        <v>1086.3</v>
      </c>
      <c r="F73" s="40">
        <f t="shared" si="5"/>
        <v>1082.6</v>
      </c>
      <c r="G73" s="40">
        <f t="shared" si="5"/>
        <v>1083.2</v>
      </c>
    </row>
    <row r="74" spans="1:7" ht="12.75">
      <c r="A74" s="39" t="s">
        <v>52</v>
      </c>
      <c r="B74" s="36" t="s">
        <v>124</v>
      </c>
      <c r="C74" s="36"/>
      <c r="D74" s="37" t="s">
        <v>81</v>
      </c>
      <c r="E74" s="40">
        <f t="shared" si="5"/>
        <v>1086.3</v>
      </c>
      <c r="F74" s="40">
        <f t="shared" si="5"/>
        <v>1082.6</v>
      </c>
      <c r="G74" s="40">
        <f t="shared" si="5"/>
        <v>1083.2</v>
      </c>
    </row>
    <row r="75" spans="1:7" ht="12.75">
      <c r="A75" s="39" t="s">
        <v>52</v>
      </c>
      <c r="B75" s="39" t="s">
        <v>124</v>
      </c>
      <c r="C75" s="36" t="s">
        <v>19</v>
      </c>
      <c r="D75" s="37" t="s">
        <v>10</v>
      </c>
      <c r="E75" s="40">
        <v>1086.3</v>
      </c>
      <c r="F75" s="40">
        <v>1082.6</v>
      </c>
      <c r="G75" s="40">
        <v>1083.2</v>
      </c>
    </row>
    <row r="76" spans="1:7" ht="12.75">
      <c r="A76" s="39"/>
      <c r="B76" s="39"/>
      <c r="C76" s="39"/>
      <c r="D76" s="35" t="s">
        <v>12</v>
      </c>
      <c r="E76" s="41">
        <f>E11+E35+E54+E71+E46+E41</f>
        <v>7446.700000000001</v>
      </c>
      <c r="F76" s="54">
        <f>F11+F35+F54+F71+F46+F41</f>
        <v>6165.65</v>
      </c>
      <c r="G76" s="54">
        <f>G11+G35+G54+G71+G46+G41</f>
        <v>6043.15</v>
      </c>
    </row>
    <row r="77" spans="1:5" ht="12.75">
      <c r="A77" s="8"/>
      <c r="B77" s="8"/>
      <c r="C77" s="8"/>
      <c r="D77" s="9"/>
      <c r="E77" s="12"/>
    </row>
    <row r="78" spans="1:5" ht="12.75">
      <c r="A78" s="13"/>
      <c r="B78" s="13"/>
      <c r="C78" s="13"/>
      <c r="D78" s="14"/>
      <c r="E78" s="15"/>
    </row>
    <row r="79" spans="1:5" ht="12.75">
      <c r="A79" s="8"/>
      <c r="B79" s="11"/>
      <c r="C79" s="11"/>
      <c r="D79" s="9"/>
      <c r="E79" s="12"/>
    </row>
    <row r="80" spans="1:5" ht="12.75">
      <c r="A80" s="8"/>
      <c r="B80" s="11"/>
      <c r="C80" s="11"/>
      <c r="D80" s="9"/>
      <c r="E80" s="12"/>
    </row>
    <row r="81" spans="1:5" ht="12.75">
      <c r="A81" s="8"/>
      <c r="B81" s="11"/>
      <c r="C81" s="11"/>
      <c r="D81" s="9"/>
      <c r="E81" s="12"/>
    </row>
    <row r="82" spans="1:5" ht="12.75">
      <c r="A82" s="13"/>
      <c r="B82" s="13"/>
      <c r="C82" s="13"/>
      <c r="D82" s="14"/>
      <c r="E82" s="15"/>
    </row>
    <row r="83" spans="1:5" ht="12.75">
      <c r="A83" s="13"/>
      <c r="B83" s="13"/>
      <c r="C83" s="13"/>
      <c r="D83" s="9"/>
      <c r="E83" s="16"/>
    </row>
    <row r="84" spans="1:5" ht="12.75">
      <c r="A84" s="8"/>
      <c r="B84" s="8"/>
      <c r="C84" s="8"/>
      <c r="D84" s="9"/>
      <c r="E84" s="10"/>
    </row>
    <row r="85" spans="1:5" ht="12.75">
      <c r="A85" s="8"/>
      <c r="B85" s="8"/>
      <c r="C85" s="8"/>
      <c r="D85" s="9"/>
      <c r="E85" s="10"/>
    </row>
    <row r="86" spans="1:5" ht="12.75">
      <c r="A86" s="8"/>
      <c r="B86" s="8"/>
      <c r="C86" s="8"/>
      <c r="D86" s="9"/>
      <c r="E86" s="10"/>
    </row>
    <row r="87" spans="1:5" ht="12.75">
      <c r="A87" s="8"/>
      <c r="B87" s="8"/>
      <c r="C87" s="8"/>
      <c r="D87" s="9"/>
      <c r="E87" s="10"/>
    </row>
    <row r="88" spans="1:5" ht="12.75">
      <c r="A88" s="8"/>
      <c r="B88" s="8"/>
      <c r="C88" s="8"/>
      <c r="D88" s="9"/>
      <c r="E88" s="10"/>
    </row>
    <row r="89" spans="1:5" ht="12.75">
      <c r="A89" s="13"/>
      <c r="B89" s="8"/>
      <c r="C89" s="8"/>
      <c r="D89" s="14"/>
      <c r="E89" s="10"/>
    </row>
    <row r="90" spans="1:5" ht="12.75">
      <c r="A90" s="8"/>
      <c r="B90" s="8"/>
      <c r="C90" s="8"/>
      <c r="D90" s="9"/>
      <c r="E90" s="10"/>
    </row>
    <row r="91" spans="1:5" ht="12.75">
      <c r="A91" s="8"/>
      <c r="B91" s="8"/>
      <c r="C91" s="8"/>
      <c r="D91" s="9"/>
      <c r="E91" s="10"/>
    </row>
    <row r="92" spans="1:5" ht="12.75">
      <c r="A92" s="8"/>
      <c r="B92" s="8"/>
      <c r="C92" s="8"/>
      <c r="D92" s="9"/>
      <c r="E92" s="10"/>
    </row>
    <row r="93" spans="1:5" ht="12.75">
      <c r="A93" s="8"/>
      <c r="B93" s="8"/>
      <c r="C93" s="8"/>
      <c r="D93" s="9"/>
      <c r="E93" s="10"/>
    </row>
    <row r="94" spans="1:5" ht="12.75">
      <c r="A94" s="17"/>
      <c r="B94" s="8"/>
      <c r="C94" s="8"/>
      <c r="D94" s="18"/>
      <c r="E94" s="10"/>
    </row>
    <row r="95" spans="1:5" ht="12.75">
      <c r="A95" s="17"/>
      <c r="B95" s="8"/>
      <c r="C95" s="8"/>
      <c r="D95" s="9"/>
      <c r="E95" s="10"/>
    </row>
    <row r="96" spans="1:5" ht="12.75">
      <c r="A96" s="17"/>
      <c r="B96" s="8"/>
      <c r="C96" s="8"/>
      <c r="D96" s="9"/>
      <c r="E96" s="10"/>
    </row>
    <row r="97" spans="1:5" ht="12.75">
      <c r="A97" s="17"/>
      <c r="B97" s="8"/>
      <c r="C97" s="8"/>
      <c r="D97" s="9"/>
      <c r="E97" s="10"/>
    </row>
    <row r="98" spans="1:5" ht="12.75">
      <c r="A98" s="17"/>
      <c r="B98" s="8"/>
      <c r="C98" s="8"/>
      <c r="D98" s="9"/>
      <c r="E98" s="10"/>
    </row>
    <row r="99" spans="1:5" ht="12.75">
      <c r="A99" s="17"/>
      <c r="B99" s="8"/>
      <c r="C99" s="8"/>
      <c r="D99" s="9"/>
      <c r="E99" s="10"/>
    </row>
    <row r="100" spans="1:5" ht="12.75">
      <c r="A100" s="19"/>
      <c r="B100" s="13"/>
      <c r="C100" s="13"/>
      <c r="D100" s="14"/>
      <c r="E100" s="20"/>
    </row>
    <row r="101" spans="1:5" ht="12.75">
      <c r="A101" s="17"/>
      <c r="B101" s="8"/>
      <c r="C101" s="8"/>
      <c r="D101" s="9"/>
      <c r="E101" s="12"/>
    </row>
    <row r="102" spans="1:5" ht="12.75">
      <c r="A102" s="17"/>
      <c r="B102" s="8"/>
      <c r="C102" s="8"/>
      <c r="D102" s="9"/>
      <c r="E102" s="12"/>
    </row>
    <row r="103" spans="1:5" ht="12.75">
      <c r="A103" s="17"/>
      <c r="B103" s="8"/>
      <c r="C103" s="11"/>
      <c r="D103" s="9"/>
      <c r="E103" s="12"/>
    </row>
    <row r="104" spans="1:5" ht="12.75">
      <c r="A104" s="17"/>
      <c r="B104" s="11"/>
      <c r="C104" s="11"/>
      <c r="D104" s="9"/>
      <c r="E104" s="12"/>
    </row>
    <row r="105" spans="1:5" ht="12.75">
      <c r="A105" s="17"/>
      <c r="B105" s="11"/>
      <c r="C105" s="11"/>
      <c r="D105" s="9"/>
      <c r="E105" s="12"/>
    </row>
    <row r="106" spans="1:5" ht="12.75">
      <c r="A106" s="17"/>
      <c r="B106" s="11"/>
      <c r="C106" s="11"/>
      <c r="D106" s="9"/>
      <c r="E106" s="12"/>
    </row>
    <row r="107" spans="1:5" ht="12.75">
      <c r="A107" s="17"/>
      <c r="B107" s="11"/>
      <c r="C107" s="11"/>
      <c r="D107" s="9"/>
      <c r="E107" s="12"/>
    </row>
    <row r="108" spans="1:5" ht="12.75">
      <c r="A108" s="17"/>
      <c r="B108" s="11"/>
      <c r="C108" s="11"/>
      <c r="D108" s="9"/>
      <c r="E108" s="12"/>
    </row>
    <row r="109" spans="1:5" ht="12.75">
      <c r="A109" s="17"/>
      <c r="B109" s="21"/>
      <c r="C109" s="21"/>
      <c r="D109" s="9"/>
      <c r="E109" s="12"/>
    </row>
    <row r="110" spans="1:5" ht="12.75">
      <c r="A110" s="17"/>
      <c r="B110" s="21"/>
      <c r="C110" s="11"/>
      <c r="D110" s="9"/>
      <c r="E110" s="12"/>
    </row>
    <row r="111" spans="1:5" ht="12.75">
      <c r="A111" s="17"/>
      <c r="B111" s="21"/>
      <c r="C111" s="21"/>
      <c r="D111" s="9"/>
      <c r="E111" s="12"/>
    </row>
    <row r="112" spans="1:5" ht="12.75">
      <c r="A112" s="17"/>
      <c r="B112" s="21"/>
      <c r="C112" s="21"/>
      <c r="D112" s="9"/>
      <c r="E112" s="12"/>
    </row>
    <row r="113" spans="1:5" ht="12.75">
      <c r="A113" s="17"/>
      <c r="B113" s="11"/>
      <c r="C113" s="11"/>
      <c r="D113" s="9"/>
      <c r="E113" s="12"/>
    </row>
    <row r="114" spans="1:5" ht="12.75">
      <c r="A114" s="17"/>
      <c r="B114" s="11"/>
      <c r="C114" s="11"/>
      <c r="D114" s="9"/>
      <c r="E114" s="12"/>
    </row>
    <row r="115" spans="1:5" ht="12.75">
      <c r="A115" s="17"/>
      <c r="B115" s="11"/>
      <c r="C115" s="11"/>
      <c r="D115" s="9"/>
      <c r="E115" s="12"/>
    </row>
    <row r="116" spans="1:5" ht="12.75">
      <c r="A116" s="17"/>
      <c r="B116" s="11"/>
      <c r="C116" s="11"/>
      <c r="D116" s="9"/>
      <c r="E116" s="12"/>
    </row>
    <row r="117" spans="1:5" ht="12.75">
      <c r="A117" s="17"/>
      <c r="B117" s="11"/>
      <c r="C117" s="11"/>
      <c r="D117" s="9"/>
      <c r="E117" s="12"/>
    </row>
    <row r="118" spans="1:5" ht="12.75">
      <c r="A118" s="17"/>
      <c r="B118" s="21"/>
      <c r="C118" s="21"/>
      <c r="D118" s="9"/>
      <c r="E118" s="12"/>
    </row>
    <row r="119" spans="1:5" ht="12.75">
      <c r="A119" s="17"/>
      <c r="B119" s="21"/>
      <c r="C119" s="21"/>
      <c r="D119" s="9"/>
      <c r="E119" s="12"/>
    </row>
    <row r="120" spans="1:5" ht="12.75">
      <c r="A120" s="17"/>
      <c r="B120" s="21"/>
      <c r="C120" s="11"/>
      <c r="D120" s="9"/>
      <c r="E120" s="12"/>
    </row>
    <row r="121" spans="1:5" ht="12.75">
      <c r="A121" s="17"/>
      <c r="B121" s="21"/>
      <c r="C121" s="11"/>
      <c r="D121" s="9"/>
      <c r="E121" s="12"/>
    </row>
    <row r="122" spans="1:5" ht="12.75">
      <c r="A122" s="17"/>
      <c r="B122" s="21"/>
      <c r="C122" s="11"/>
      <c r="D122" s="9"/>
      <c r="E122" s="12"/>
    </row>
    <row r="123" spans="1:5" ht="12.75">
      <c r="A123" s="17"/>
      <c r="B123" s="11"/>
      <c r="C123" s="11"/>
      <c r="D123" s="9"/>
      <c r="E123" s="12"/>
    </row>
    <row r="124" spans="1:5" ht="12.75">
      <c r="A124" s="17"/>
      <c r="B124" s="11"/>
      <c r="C124" s="11"/>
      <c r="D124" s="9"/>
      <c r="E124" s="12"/>
    </row>
    <row r="125" spans="1:5" ht="12.75">
      <c r="A125" s="17"/>
      <c r="B125" s="8"/>
      <c r="C125" s="8"/>
      <c r="D125" s="9"/>
      <c r="E125" s="12"/>
    </row>
    <row r="126" spans="1:5" ht="12.75">
      <c r="A126" s="17"/>
      <c r="B126" s="8"/>
      <c r="C126" s="8"/>
      <c r="D126" s="9"/>
      <c r="E126" s="12"/>
    </row>
    <row r="127" spans="1:5" ht="12.75">
      <c r="A127" s="17"/>
      <c r="B127" s="8"/>
      <c r="C127" s="11"/>
      <c r="D127" s="9"/>
      <c r="E127" s="12"/>
    </row>
    <row r="128" spans="1:5" ht="12.75">
      <c r="A128" s="17"/>
      <c r="B128" s="8"/>
      <c r="C128" s="8"/>
      <c r="D128" s="9"/>
      <c r="E128" s="12"/>
    </row>
    <row r="129" spans="1:5" ht="12.75">
      <c r="A129" s="17"/>
      <c r="B129" s="8"/>
      <c r="C129" s="11"/>
      <c r="D129" s="9"/>
      <c r="E129" s="12"/>
    </row>
    <row r="130" spans="1:5" ht="12.75">
      <c r="A130" s="19"/>
      <c r="B130" s="22"/>
      <c r="C130" s="22"/>
      <c r="D130" s="14"/>
      <c r="E130" s="20"/>
    </row>
    <row r="131" spans="1:5" ht="12.75">
      <c r="A131" s="17"/>
      <c r="B131" s="21"/>
      <c r="C131" s="21"/>
      <c r="D131" s="9"/>
      <c r="E131" s="12"/>
    </row>
    <row r="132" spans="1:5" ht="12.75">
      <c r="A132" s="17"/>
      <c r="B132" s="21"/>
      <c r="C132" s="21"/>
      <c r="D132" s="9"/>
      <c r="E132" s="12"/>
    </row>
    <row r="133" spans="1:5" ht="12.75">
      <c r="A133" s="17"/>
      <c r="B133" s="21"/>
      <c r="C133" s="11"/>
      <c r="D133" s="9"/>
      <c r="E133" s="12"/>
    </row>
    <row r="134" spans="1:5" ht="12.75">
      <c r="A134" s="17"/>
      <c r="B134" s="21"/>
      <c r="C134" s="11"/>
      <c r="D134" s="9"/>
      <c r="E134" s="12"/>
    </row>
    <row r="135" spans="1:5" ht="12.75">
      <c r="A135" s="17"/>
      <c r="B135" s="21"/>
      <c r="C135" s="11"/>
      <c r="D135" s="9"/>
      <c r="E135" s="12"/>
    </row>
    <row r="136" spans="1:5" ht="12.75">
      <c r="A136" s="17"/>
      <c r="B136" s="11"/>
      <c r="C136" s="11"/>
      <c r="D136" s="9"/>
      <c r="E136" s="12"/>
    </row>
    <row r="137" spans="1:5" ht="12.75">
      <c r="A137" s="17"/>
      <c r="B137" s="11"/>
      <c r="C137" s="11"/>
      <c r="D137" s="9"/>
      <c r="E137" s="12"/>
    </row>
    <row r="138" spans="1:5" ht="12.75">
      <c r="A138" s="17"/>
      <c r="B138" s="21"/>
      <c r="C138" s="21"/>
      <c r="D138" s="9"/>
      <c r="E138" s="12"/>
    </row>
    <row r="139" spans="1:5" ht="12.75">
      <c r="A139" s="17"/>
      <c r="B139" s="21"/>
      <c r="C139" s="21"/>
      <c r="D139" s="9"/>
      <c r="E139" s="12"/>
    </row>
    <row r="140" spans="1:5" ht="12.75">
      <c r="A140" s="17"/>
      <c r="B140" s="21"/>
      <c r="C140" s="21"/>
      <c r="D140" s="9"/>
      <c r="E140" s="12"/>
    </row>
    <row r="141" spans="1:5" ht="12.75">
      <c r="A141" s="17"/>
      <c r="B141" s="23"/>
      <c r="C141" s="23"/>
      <c r="D141" s="9"/>
      <c r="E141" s="12"/>
    </row>
    <row r="142" spans="1:5" ht="12.75">
      <c r="A142" s="17"/>
      <c r="B142" s="21"/>
      <c r="C142" s="21"/>
      <c r="D142" s="9"/>
      <c r="E142" s="12"/>
    </row>
    <row r="143" spans="1:5" ht="12.75">
      <c r="A143" s="17"/>
      <c r="B143" s="23"/>
      <c r="C143" s="21"/>
      <c r="D143" s="9"/>
      <c r="E143" s="12"/>
    </row>
    <row r="144" spans="1:5" ht="12.75">
      <c r="A144" s="17"/>
      <c r="B144" s="21"/>
      <c r="C144" s="21"/>
      <c r="D144" s="9"/>
      <c r="E144" s="12"/>
    </row>
    <row r="145" spans="1:5" ht="12.75">
      <c r="A145" s="17"/>
      <c r="B145" s="21"/>
      <c r="C145" s="21"/>
      <c r="D145" s="9"/>
      <c r="E145" s="12"/>
    </row>
    <row r="146" spans="1:5" ht="12.75">
      <c r="A146" s="17"/>
      <c r="B146" s="21"/>
      <c r="C146" s="21"/>
      <c r="D146" s="9"/>
      <c r="E146" s="12"/>
    </row>
    <row r="147" spans="1:5" ht="12.75">
      <c r="A147" s="19"/>
      <c r="B147" s="22"/>
      <c r="C147" s="22"/>
      <c r="D147" s="14"/>
      <c r="E147" s="20"/>
    </row>
    <row r="148" spans="1:5" ht="12.75">
      <c r="A148" s="17"/>
      <c r="B148" s="21"/>
      <c r="C148" s="21"/>
      <c r="D148" s="9"/>
      <c r="E148" s="12"/>
    </row>
    <row r="149" spans="1:5" ht="12.75">
      <c r="A149" s="17"/>
      <c r="B149" s="21"/>
      <c r="C149" s="21"/>
      <c r="D149" s="9"/>
      <c r="E149" s="12"/>
    </row>
    <row r="150" spans="1:5" ht="12.75">
      <c r="A150" s="17"/>
      <c r="B150" s="21"/>
      <c r="C150" s="11"/>
      <c r="D150" s="9"/>
      <c r="E150" s="12"/>
    </row>
    <row r="151" spans="1:5" ht="12.75">
      <c r="A151" s="17"/>
      <c r="B151" s="21"/>
      <c r="C151" s="11"/>
      <c r="D151" s="9"/>
      <c r="E151" s="12"/>
    </row>
    <row r="152" spans="1:5" ht="12.75">
      <c r="A152" s="17"/>
      <c r="B152" s="21"/>
      <c r="C152" s="11"/>
      <c r="D152" s="9"/>
      <c r="E152" s="12"/>
    </row>
    <row r="153" spans="1:5" ht="12.75">
      <c r="A153" s="17"/>
      <c r="B153" s="21"/>
      <c r="C153" s="21"/>
      <c r="D153" s="9"/>
      <c r="E153" s="12"/>
    </row>
    <row r="154" spans="1:5" ht="12.75">
      <c r="A154" s="17"/>
      <c r="B154" s="21"/>
      <c r="C154" s="11"/>
      <c r="D154" s="9"/>
      <c r="E154" s="12"/>
    </row>
    <row r="155" spans="1:5" ht="12.75">
      <c r="A155" s="17"/>
      <c r="B155" s="11"/>
      <c r="C155" s="11"/>
      <c r="D155" s="9"/>
      <c r="E155" s="12"/>
    </row>
    <row r="156" spans="1:5" ht="12.75">
      <c r="A156" s="17"/>
      <c r="B156" s="11"/>
      <c r="C156" s="11"/>
      <c r="D156" s="9"/>
      <c r="E156" s="12"/>
    </row>
    <row r="157" spans="1:5" ht="12.75">
      <c r="A157" s="17"/>
      <c r="B157" s="8"/>
      <c r="C157" s="8"/>
      <c r="D157" s="9"/>
      <c r="E157" s="12"/>
    </row>
    <row r="158" spans="1:5" ht="12.75">
      <c r="A158" s="17"/>
      <c r="B158" s="8"/>
      <c r="C158" s="8"/>
      <c r="D158" s="9"/>
      <c r="E158" s="12"/>
    </row>
    <row r="159" spans="1:5" ht="12.75">
      <c r="A159" s="17"/>
      <c r="B159" s="8"/>
      <c r="C159" s="8"/>
      <c r="D159" s="9"/>
      <c r="E159" s="12"/>
    </row>
    <row r="160" spans="1:5" ht="12.75">
      <c r="A160" s="19"/>
      <c r="B160" s="22"/>
      <c r="C160" s="22"/>
      <c r="D160" s="14"/>
      <c r="E160" s="20"/>
    </row>
    <row r="161" spans="1:5" ht="12.75">
      <c r="A161" s="17"/>
      <c r="B161" s="21"/>
      <c r="C161" s="21"/>
      <c r="D161" s="9"/>
      <c r="E161" s="12"/>
    </row>
    <row r="162" spans="1:5" ht="12.75">
      <c r="A162" s="17"/>
      <c r="B162" s="21"/>
      <c r="C162" s="21"/>
      <c r="D162" s="9"/>
      <c r="E162" s="12"/>
    </row>
    <row r="163" spans="1:5" ht="12.75">
      <c r="A163" s="17"/>
      <c r="B163" s="21"/>
      <c r="C163" s="21"/>
      <c r="D163" s="24"/>
      <c r="E163" s="12"/>
    </row>
    <row r="164" spans="1:5" ht="12.75">
      <c r="A164" s="17"/>
      <c r="B164" s="25"/>
      <c r="C164" s="25"/>
      <c r="D164" s="9"/>
      <c r="E164" s="12"/>
    </row>
    <row r="165" spans="1:5" ht="12.75">
      <c r="A165" s="17"/>
      <c r="B165" s="25"/>
      <c r="C165" s="25"/>
      <c r="D165" s="9"/>
      <c r="E165" s="12"/>
    </row>
    <row r="166" spans="1:5" ht="12.75">
      <c r="A166" s="17"/>
      <c r="B166" s="25"/>
      <c r="C166" s="25"/>
      <c r="D166" s="9"/>
      <c r="E166" s="12"/>
    </row>
    <row r="167" spans="1:5" ht="12.75">
      <c r="A167" s="19"/>
      <c r="B167" s="21"/>
      <c r="C167" s="13"/>
      <c r="D167" s="9"/>
      <c r="E167" s="12"/>
    </row>
    <row r="168" spans="1:5" ht="12.75">
      <c r="A168" s="17"/>
      <c r="B168" s="21"/>
      <c r="C168" s="11"/>
      <c r="D168" s="9"/>
      <c r="E168" s="12"/>
    </row>
    <row r="169" spans="1:5" ht="12.75">
      <c r="A169" s="17"/>
      <c r="B169" s="21"/>
      <c r="C169" s="11"/>
      <c r="D169" s="9"/>
      <c r="E169" s="12"/>
    </row>
    <row r="170" spans="1:5" ht="12.75">
      <c r="A170" s="19"/>
      <c r="B170" s="21"/>
      <c r="C170" s="11"/>
      <c r="D170" s="14"/>
      <c r="E170" s="20"/>
    </row>
    <row r="171" spans="1:5" ht="12.75">
      <c r="A171" s="17"/>
      <c r="B171" s="21"/>
      <c r="C171" s="11"/>
      <c r="D171" s="9"/>
      <c r="E171" s="12"/>
    </row>
    <row r="172" spans="1:5" ht="12.75">
      <c r="A172" s="17"/>
      <c r="B172" s="21"/>
      <c r="C172" s="11"/>
      <c r="D172" s="9"/>
      <c r="E172" s="12"/>
    </row>
    <row r="173" spans="1:5" ht="12.75">
      <c r="A173" s="17"/>
      <c r="B173" s="17"/>
      <c r="C173" s="17"/>
      <c r="D173" s="26"/>
      <c r="E173" s="10"/>
    </row>
    <row r="174" spans="1:5" ht="12.75">
      <c r="A174" s="17"/>
      <c r="B174" s="17"/>
      <c r="C174" s="17"/>
      <c r="D174" s="27"/>
      <c r="E174" s="10"/>
    </row>
    <row r="175" spans="1:5" ht="12.75">
      <c r="A175" s="17"/>
      <c r="B175" s="17"/>
      <c r="C175" s="17"/>
      <c r="D175" s="27"/>
      <c r="E175" s="10"/>
    </row>
    <row r="176" spans="1:5" ht="12.75">
      <c r="A176" s="17"/>
      <c r="B176" s="17"/>
      <c r="C176" s="17"/>
      <c r="D176" s="27"/>
      <c r="E176" s="10"/>
    </row>
    <row r="177" spans="1:5" ht="12.75">
      <c r="A177" s="17"/>
      <c r="B177" s="17"/>
      <c r="C177" s="17"/>
      <c r="D177" s="27"/>
      <c r="E177" s="10"/>
    </row>
    <row r="178" spans="1:5" ht="12.75">
      <c r="A178" s="17"/>
      <c r="B178" s="17"/>
      <c r="C178" s="17"/>
      <c r="D178" s="27"/>
      <c r="E178" s="10"/>
    </row>
    <row r="179" spans="1:5" ht="12.75">
      <c r="A179" s="17"/>
      <c r="B179" s="17"/>
      <c r="C179" s="17"/>
      <c r="D179" s="27"/>
      <c r="E179" s="10"/>
    </row>
    <row r="180" spans="1:5" ht="12.75">
      <c r="A180" s="17"/>
      <c r="B180" s="17"/>
      <c r="C180" s="17"/>
      <c r="D180" s="27"/>
      <c r="E180" s="10"/>
    </row>
    <row r="181" spans="1:5" ht="12.75">
      <c r="A181" s="17"/>
      <c r="B181" s="17"/>
      <c r="C181" s="17"/>
      <c r="D181" s="27"/>
      <c r="E181" s="10"/>
    </row>
    <row r="182" spans="1:5" ht="12.75">
      <c r="A182" s="17"/>
      <c r="B182" s="17"/>
      <c r="C182" s="17"/>
      <c r="D182" s="27"/>
      <c r="E182" s="10"/>
    </row>
    <row r="183" spans="1:5" ht="12.75">
      <c r="A183" s="17"/>
      <c r="B183" s="17"/>
      <c r="C183" s="17"/>
      <c r="D183" s="27"/>
      <c r="E183" s="10"/>
    </row>
    <row r="184" spans="1:5" ht="12.75">
      <c r="A184" s="17"/>
      <c r="B184" s="17"/>
      <c r="C184" s="17"/>
      <c r="D184" s="27"/>
      <c r="E184" s="10"/>
    </row>
    <row r="185" spans="1:5" ht="12.75">
      <c r="A185" s="17"/>
      <c r="B185" s="17"/>
      <c r="C185" s="17"/>
      <c r="D185" s="27"/>
      <c r="E185" s="10"/>
    </row>
    <row r="186" spans="1:5" ht="12.75">
      <c r="A186" s="17"/>
      <c r="B186" s="17"/>
      <c r="C186" s="17"/>
      <c r="D186" s="27"/>
      <c r="E186" s="10"/>
    </row>
    <row r="187" spans="1:5" ht="12.75">
      <c r="A187" s="17"/>
      <c r="B187" s="17"/>
      <c r="C187" s="17"/>
      <c r="D187" s="27"/>
      <c r="E187" s="10"/>
    </row>
    <row r="188" spans="1:5" ht="12.75">
      <c r="A188" s="17"/>
      <c r="B188" s="17"/>
      <c r="C188" s="17"/>
      <c r="D188" s="27"/>
      <c r="E188" s="10"/>
    </row>
    <row r="189" spans="1:5" ht="12.75">
      <c r="A189" s="17"/>
      <c r="B189" s="17"/>
      <c r="C189" s="17"/>
      <c r="D189" s="27"/>
      <c r="E189" s="10"/>
    </row>
    <row r="190" spans="1:5" ht="12.75">
      <c r="A190" s="17"/>
      <c r="B190" s="17"/>
      <c r="C190" s="17"/>
      <c r="D190" s="27"/>
      <c r="E190" s="10"/>
    </row>
    <row r="191" spans="1:5" ht="12.75">
      <c r="A191" s="17"/>
      <c r="B191" s="17"/>
      <c r="C191" s="17"/>
      <c r="D191" s="27"/>
      <c r="E191" s="10"/>
    </row>
    <row r="192" spans="1:5" ht="12.75">
      <c r="A192" s="17"/>
      <c r="B192" s="17"/>
      <c r="C192" s="17"/>
      <c r="D192" s="27"/>
      <c r="E192" s="10"/>
    </row>
    <row r="193" spans="1:5" ht="12.75">
      <c r="A193" s="17"/>
      <c r="B193" s="17"/>
      <c r="C193" s="17"/>
      <c r="D193" s="27"/>
      <c r="E193" s="10"/>
    </row>
    <row r="194" spans="1:5" ht="12.75">
      <c r="A194" s="17"/>
      <c r="B194" s="17"/>
      <c r="C194" s="17"/>
      <c r="D194" s="27"/>
      <c r="E194" s="10"/>
    </row>
    <row r="195" spans="1:5" ht="12.75">
      <c r="A195" s="17"/>
      <c r="B195" s="17"/>
      <c r="C195" s="17"/>
      <c r="D195" s="27"/>
      <c r="E195" s="10"/>
    </row>
    <row r="196" spans="1:5" ht="12.75">
      <c r="A196" s="17"/>
      <c r="B196" s="17"/>
      <c r="C196" s="17"/>
      <c r="D196" s="27"/>
      <c r="E196" s="10"/>
    </row>
    <row r="197" spans="1:5" ht="12.75">
      <c r="A197" s="17"/>
      <c r="B197" s="17"/>
      <c r="C197" s="17"/>
      <c r="D197" s="27"/>
      <c r="E197" s="10"/>
    </row>
  </sheetData>
  <sheetProtection/>
  <mergeCells count="11">
    <mergeCell ref="C7:C9"/>
    <mergeCell ref="A1:E1"/>
    <mergeCell ref="A2:E2"/>
    <mergeCell ref="A3:E3"/>
    <mergeCell ref="A5:G5"/>
    <mergeCell ref="A6:G6"/>
    <mergeCell ref="B7:B9"/>
    <mergeCell ref="A7:A9"/>
    <mergeCell ref="E7:G7"/>
    <mergeCell ref="E8:E9"/>
    <mergeCell ref="D7:D9"/>
  </mergeCells>
  <printOptions/>
  <pageMargins left="0.7874015748031497" right="0" top="0.7874015748031497" bottom="0.1968503937007874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74">
      <selection activeCell="B111" sqref="B111"/>
    </sheetView>
  </sheetViews>
  <sheetFormatPr defaultColWidth="9.00390625" defaultRowHeight="12.75"/>
  <cols>
    <col min="1" max="1" width="3.625" style="0" customWidth="1"/>
    <col min="2" max="2" width="4.875" style="0" customWidth="1"/>
    <col min="3" max="3" width="11.875" style="0" customWidth="1"/>
    <col min="4" max="4" width="4.125" style="0" customWidth="1"/>
    <col min="5" max="5" width="50.625" style="0" customWidth="1"/>
    <col min="6" max="6" width="10.125" style="0" customWidth="1"/>
    <col min="7" max="8" width="10.625" style="0" bestFit="1" customWidth="1"/>
  </cols>
  <sheetData>
    <row r="1" spans="5:6" ht="12.75">
      <c r="E1" s="82" t="s">
        <v>80</v>
      </c>
      <c r="F1" s="82"/>
    </row>
    <row r="2" spans="5:6" ht="12.75">
      <c r="E2" s="82" t="s">
        <v>84</v>
      </c>
      <c r="F2" s="82"/>
    </row>
    <row r="3" spans="5:6" ht="12.75">
      <c r="E3" s="82" t="s">
        <v>125</v>
      </c>
      <c r="F3" s="82"/>
    </row>
    <row r="4" spans="5:6" ht="12.75">
      <c r="E4" s="1"/>
      <c r="F4" s="1"/>
    </row>
    <row r="5" spans="1:6" s="2" customFormat="1" ht="44.25" customHeight="1">
      <c r="A5" s="69" t="s">
        <v>113</v>
      </c>
      <c r="B5" s="69"/>
      <c r="C5" s="69"/>
      <c r="D5" s="69"/>
      <c r="E5" s="69"/>
      <c r="F5" s="69"/>
    </row>
    <row r="6" spans="1:7" s="2" customFormat="1" ht="14.25">
      <c r="A6" s="81"/>
      <c r="B6" s="81"/>
      <c r="C6" s="81"/>
      <c r="D6" s="81"/>
      <c r="E6" s="81"/>
      <c r="F6" s="81"/>
      <c r="G6" s="2" t="s">
        <v>24</v>
      </c>
    </row>
    <row r="7" spans="1:8" s="30" customFormat="1" ht="15" customHeight="1">
      <c r="A7" s="78" t="s">
        <v>20</v>
      </c>
      <c r="B7" s="78" t="s">
        <v>26</v>
      </c>
      <c r="C7" s="78" t="s">
        <v>0</v>
      </c>
      <c r="D7" s="78" t="s">
        <v>1</v>
      </c>
      <c r="E7" s="78" t="s">
        <v>2</v>
      </c>
      <c r="F7" s="75" t="s">
        <v>82</v>
      </c>
      <c r="G7" s="76"/>
      <c r="H7" s="77"/>
    </row>
    <row r="8" spans="1:8" s="30" customFormat="1" ht="12" customHeight="1">
      <c r="A8" s="80"/>
      <c r="B8" s="80"/>
      <c r="C8" s="80"/>
      <c r="D8" s="80"/>
      <c r="E8" s="80"/>
      <c r="F8" s="78" t="s">
        <v>100</v>
      </c>
      <c r="G8" s="52" t="s">
        <v>99</v>
      </c>
      <c r="H8" s="52"/>
    </row>
    <row r="9" spans="1:8" s="30" customFormat="1" ht="15" customHeight="1">
      <c r="A9" s="79"/>
      <c r="B9" s="79"/>
      <c r="C9" s="79"/>
      <c r="D9" s="79"/>
      <c r="E9" s="79"/>
      <c r="F9" s="79"/>
      <c r="G9" s="52" t="s">
        <v>101</v>
      </c>
      <c r="H9" s="52" t="s">
        <v>112</v>
      </c>
    </row>
    <row r="10" spans="1:8" s="51" customFormat="1" ht="12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3">
        <v>7</v>
      </c>
      <c r="H10" s="53">
        <v>8</v>
      </c>
    </row>
    <row r="11" spans="1:8" ht="12.75">
      <c r="A11" s="33" t="s">
        <v>85</v>
      </c>
      <c r="B11" s="34"/>
      <c r="C11" s="34"/>
      <c r="D11" s="34"/>
      <c r="E11" s="34" t="s">
        <v>21</v>
      </c>
      <c r="F11" s="54">
        <f>F80</f>
        <v>7446.65</v>
      </c>
      <c r="G11" s="41">
        <f>G80</f>
        <v>6165.65</v>
      </c>
      <c r="H11" s="41">
        <f>H80</f>
        <v>6043.15</v>
      </c>
    </row>
    <row r="12" spans="1:8" ht="12.75">
      <c r="A12" s="34"/>
      <c r="B12" s="33" t="s">
        <v>27</v>
      </c>
      <c r="C12" s="33"/>
      <c r="D12" s="33"/>
      <c r="E12" s="35" t="s">
        <v>4</v>
      </c>
      <c r="F12" s="64">
        <f>F13+F18+F28+F25+F37</f>
        <v>3137.75</v>
      </c>
      <c r="G12" s="41">
        <f>G13+G18+G28+G25</f>
        <v>3175.85</v>
      </c>
      <c r="H12" s="41">
        <f>H13+H18+H28+H25</f>
        <v>3175.85</v>
      </c>
    </row>
    <row r="13" spans="1:8" ht="25.5" customHeight="1">
      <c r="A13" s="32"/>
      <c r="B13" s="36" t="s">
        <v>28</v>
      </c>
      <c r="C13" s="36"/>
      <c r="D13" s="36"/>
      <c r="E13" s="37" t="s">
        <v>29</v>
      </c>
      <c r="F13" s="40">
        <f aca="true" t="shared" si="0" ref="F13:H16">F14</f>
        <v>462.6</v>
      </c>
      <c r="G13" s="40">
        <f t="shared" si="0"/>
        <v>462.6</v>
      </c>
      <c r="H13" s="40">
        <f t="shared" si="0"/>
        <v>462.6</v>
      </c>
    </row>
    <row r="14" spans="1:8" ht="25.5">
      <c r="A14" s="32"/>
      <c r="B14" s="36" t="s">
        <v>28</v>
      </c>
      <c r="C14" s="36" t="s">
        <v>66</v>
      </c>
      <c r="D14" s="36"/>
      <c r="E14" s="37" t="s">
        <v>30</v>
      </c>
      <c r="F14" s="40">
        <f t="shared" si="0"/>
        <v>462.6</v>
      </c>
      <c r="G14" s="40">
        <f t="shared" si="0"/>
        <v>462.6</v>
      </c>
      <c r="H14" s="40">
        <f t="shared" si="0"/>
        <v>462.6</v>
      </c>
    </row>
    <row r="15" spans="1:8" ht="25.5">
      <c r="A15" s="32"/>
      <c r="B15" s="36" t="s">
        <v>28</v>
      </c>
      <c r="C15" s="36" t="s">
        <v>64</v>
      </c>
      <c r="D15" s="36"/>
      <c r="E15" s="37" t="s">
        <v>31</v>
      </c>
      <c r="F15" s="40">
        <f t="shared" si="0"/>
        <v>462.6</v>
      </c>
      <c r="G15" s="40">
        <f t="shared" si="0"/>
        <v>462.6</v>
      </c>
      <c r="H15" s="40">
        <f t="shared" si="0"/>
        <v>462.6</v>
      </c>
    </row>
    <row r="16" spans="1:8" ht="13.5" customHeight="1">
      <c r="A16" s="32"/>
      <c r="B16" s="36" t="s">
        <v>28</v>
      </c>
      <c r="C16" s="36" t="s">
        <v>65</v>
      </c>
      <c r="D16" s="36"/>
      <c r="E16" s="37" t="s">
        <v>15</v>
      </c>
      <c r="F16" s="40">
        <f t="shared" si="0"/>
        <v>462.6</v>
      </c>
      <c r="G16" s="40">
        <f t="shared" si="0"/>
        <v>462.6</v>
      </c>
      <c r="H16" s="40">
        <f t="shared" si="0"/>
        <v>462.6</v>
      </c>
    </row>
    <row r="17" spans="1:8" ht="64.5" customHeight="1">
      <c r="A17" s="32"/>
      <c r="B17" s="36" t="s">
        <v>28</v>
      </c>
      <c r="C17" s="36" t="s">
        <v>65</v>
      </c>
      <c r="D17" s="36" t="s">
        <v>32</v>
      </c>
      <c r="E17" s="37" t="s">
        <v>33</v>
      </c>
      <c r="F17" s="40">
        <f>7!E16</f>
        <v>462.6</v>
      </c>
      <c r="G17" s="40">
        <f>7!F16</f>
        <v>462.6</v>
      </c>
      <c r="H17" s="40">
        <f>7!G16</f>
        <v>462.6</v>
      </c>
    </row>
    <row r="18" spans="1:8" ht="51.75" customHeight="1">
      <c r="A18" s="32"/>
      <c r="B18" s="36" t="s">
        <v>34</v>
      </c>
      <c r="C18" s="36"/>
      <c r="D18" s="36"/>
      <c r="E18" s="37" t="s">
        <v>35</v>
      </c>
      <c r="F18" s="40">
        <f>F19</f>
        <v>2626.1000000000004</v>
      </c>
      <c r="G18" s="40">
        <f>G19</f>
        <v>2670.9</v>
      </c>
      <c r="H18" s="40">
        <f>H19</f>
        <v>2670.9</v>
      </c>
    </row>
    <row r="19" spans="1:8" ht="26.25" customHeight="1">
      <c r="A19" s="32"/>
      <c r="B19" s="36" t="s">
        <v>34</v>
      </c>
      <c r="C19" s="36" t="s">
        <v>66</v>
      </c>
      <c r="D19" s="36"/>
      <c r="E19" s="37" t="s">
        <v>30</v>
      </c>
      <c r="F19" s="40">
        <f aca="true" t="shared" si="1" ref="F19:H20">F20</f>
        <v>2626.1000000000004</v>
      </c>
      <c r="G19" s="40">
        <f t="shared" si="1"/>
        <v>2670.9</v>
      </c>
      <c r="H19" s="40">
        <f t="shared" si="1"/>
        <v>2670.9</v>
      </c>
    </row>
    <row r="20" spans="1:8" ht="26.25" customHeight="1">
      <c r="A20" s="32"/>
      <c r="B20" s="36" t="s">
        <v>34</v>
      </c>
      <c r="C20" s="36" t="s">
        <v>64</v>
      </c>
      <c r="D20" s="36"/>
      <c r="E20" s="37" t="s">
        <v>31</v>
      </c>
      <c r="F20" s="40">
        <f t="shared" si="1"/>
        <v>2626.1000000000004</v>
      </c>
      <c r="G20" s="40">
        <f t="shared" si="1"/>
        <v>2670.9</v>
      </c>
      <c r="H20" s="40">
        <f t="shared" si="1"/>
        <v>2670.9</v>
      </c>
    </row>
    <row r="21" spans="1:8" ht="25.5" customHeight="1">
      <c r="A21" s="32"/>
      <c r="B21" s="36" t="s">
        <v>34</v>
      </c>
      <c r="C21" s="36" t="s">
        <v>67</v>
      </c>
      <c r="D21" s="36"/>
      <c r="E21" s="37" t="s">
        <v>36</v>
      </c>
      <c r="F21" s="40">
        <f>F22+F23+F24</f>
        <v>2626.1000000000004</v>
      </c>
      <c r="G21" s="40">
        <f>G22+G23+G24</f>
        <v>2670.9</v>
      </c>
      <c r="H21" s="40">
        <f>H22+H23+H24</f>
        <v>2670.9</v>
      </c>
    </row>
    <row r="22" spans="1:8" ht="64.5" customHeight="1">
      <c r="A22" s="32"/>
      <c r="B22" s="36" t="s">
        <v>34</v>
      </c>
      <c r="C22" s="36" t="s">
        <v>67</v>
      </c>
      <c r="D22" s="36" t="s">
        <v>32</v>
      </c>
      <c r="E22" s="37" t="s">
        <v>33</v>
      </c>
      <c r="F22" s="40">
        <f>7!E21</f>
        <v>1830.9</v>
      </c>
      <c r="G22" s="40">
        <f>7!F21</f>
        <v>1830.8</v>
      </c>
      <c r="H22" s="40">
        <f>7!G21</f>
        <v>1830.8</v>
      </c>
    </row>
    <row r="23" spans="1:8" ht="26.25" customHeight="1">
      <c r="A23" s="32"/>
      <c r="B23" s="36" t="s">
        <v>34</v>
      </c>
      <c r="C23" s="36" t="s">
        <v>67</v>
      </c>
      <c r="D23" s="36" t="s">
        <v>37</v>
      </c>
      <c r="E23" s="37" t="s">
        <v>63</v>
      </c>
      <c r="F23" s="40">
        <f>7!E22</f>
        <v>784.2</v>
      </c>
      <c r="G23" s="40">
        <f>7!F22</f>
        <v>836.6</v>
      </c>
      <c r="H23" s="40">
        <f>7!G22</f>
        <v>836.6</v>
      </c>
    </row>
    <row r="24" spans="1:8" ht="12.75">
      <c r="A24" s="32"/>
      <c r="B24" s="36" t="s">
        <v>34</v>
      </c>
      <c r="C24" s="36" t="s">
        <v>67</v>
      </c>
      <c r="D24" s="36" t="s">
        <v>38</v>
      </c>
      <c r="E24" s="37" t="s">
        <v>39</v>
      </c>
      <c r="F24" s="40">
        <f>7!E23</f>
        <v>11</v>
      </c>
      <c r="G24" s="40">
        <f>7!F23</f>
        <v>3.5</v>
      </c>
      <c r="H24" s="40">
        <f>7!G23</f>
        <v>3.5</v>
      </c>
    </row>
    <row r="25" spans="1:8" ht="12.75">
      <c r="A25" s="32"/>
      <c r="B25" s="36" t="s">
        <v>102</v>
      </c>
      <c r="C25" s="36"/>
      <c r="D25" s="36"/>
      <c r="E25" s="37" t="s">
        <v>103</v>
      </c>
      <c r="F25" s="40">
        <v>1</v>
      </c>
      <c r="G25" s="40">
        <v>1</v>
      </c>
      <c r="H25" s="40">
        <v>1</v>
      </c>
    </row>
    <row r="26" spans="1:8" ht="12.75">
      <c r="A26" s="32"/>
      <c r="B26" s="36" t="s">
        <v>102</v>
      </c>
      <c r="C26" s="36" t="s">
        <v>104</v>
      </c>
      <c r="D26" s="36"/>
      <c r="E26" s="37" t="s">
        <v>105</v>
      </c>
      <c r="F26" s="40">
        <v>1</v>
      </c>
      <c r="G26" s="40">
        <v>1</v>
      </c>
      <c r="H26" s="40">
        <v>1</v>
      </c>
    </row>
    <row r="27" spans="1:8" ht="12.75">
      <c r="A27" s="32"/>
      <c r="B27" s="36" t="s">
        <v>102</v>
      </c>
      <c r="C27" s="36" t="s">
        <v>104</v>
      </c>
      <c r="D27" s="36" t="s">
        <v>38</v>
      </c>
      <c r="E27" s="37" t="s">
        <v>39</v>
      </c>
      <c r="F27" s="40">
        <v>1</v>
      </c>
      <c r="G27" s="40">
        <v>1</v>
      </c>
      <c r="H27" s="40">
        <v>1</v>
      </c>
    </row>
    <row r="28" spans="1:8" ht="12.75">
      <c r="A28" s="32"/>
      <c r="B28" s="36" t="s">
        <v>60</v>
      </c>
      <c r="C28" s="36"/>
      <c r="D28" s="36"/>
      <c r="E28" s="37" t="s">
        <v>61</v>
      </c>
      <c r="F28" s="40">
        <f>F29+F31+F33+F38</f>
        <v>41.35</v>
      </c>
      <c r="G28" s="40">
        <f>G29+G31+G33+G38</f>
        <v>41.35</v>
      </c>
      <c r="H28" s="40">
        <f>H29+H31+H33+H38</f>
        <v>41.35</v>
      </c>
    </row>
    <row r="29" spans="1:8" ht="24.75" customHeight="1">
      <c r="A29" s="32"/>
      <c r="B29" s="36" t="s">
        <v>60</v>
      </c>
      <c r="C29" s="36" t="s">
        <v>88</v>
      </c>
      <c r="D29" s="36"/>
      <c r="E29" s="37" t="s">
        <v>89</v>
      </c>
      <c r="F29" s="40">
        <f>F30</f>
        <v>41.2</v>
      </c>
      <c r="G29" s="40">
        <f>G30</f>
        <v>41.2</v>
      </c>
      <c r="H29" s="40">
        <f>H30</f>
        <v>41.2</v>
      </c>
    </row>
    <row r="30" spans="1:8" ht="26.25" customHeight="1">
      <c r="A30" s="32"/>
      <c r="B30" s="36" t="s">
        <v>60</v>
      </c>
      <c r="C30" s="36" t="s">
        <v>88</v>
      </c>
      <c r="D30" s="36" t="s">
        <v>37</v>
      </c>
      <c r="E30" s="37" t="s">
        <v>63</v>
      </c>
      <c r="F30" s="40">
        <f>7!E29</f>
        <v>41.2</v>
      </c>
      <c r="G30" s="40">
        <f>7!F29</f>
        <v>41.2</v>
      </c>
      <c r="H30" s="40">
        <f>7!G29</f>
        <v>41.2</v>
      </c>
    </row>
    <row r="31" spans="1:8" ht="26.25" customHeight="1" hidden="1">
      <c r="A31" s="32"/>
      <c r="B31" s="36" t="s">
        <v>60</v>
      </c>
      <c r="C31" s="36" t="s">
        <v>95</v>
      </c>
      <c r="D31" s="36"/>
      <c r="E31" s="37" t="s">
        <v>96</v>
      </c>
      <c r="F31" s="40">
        <f>F32</f>
        <v>0</v>
      </c>
      <c r="G31" s="40">
        <f>G32</f>
        <v>0</v>
      </c>
      <c r="H31" s="40">
        <f>H32</f>
        <v>0</v>
      </c>
    </row>
    <row r="32" spans="1:8" ht="26.25" customHeight="1" hidden="1">
      <c r="A32" s="32"/>
      <c r="B32" s="36" t="s">
        <v>60</v>
      </c>
      <c r="C32" s="36" t="s">
        <v>95</v>
      </c>
      <c r="D32" s="36" t="s">
        <v>37</v>
      </c>
      <c r="E32" s="37" t="s">
        <v>63</v>
      </c>
      <c r="F32" s="40"/>
      <c r="G32" s="40"/>
      <c r="H32" s="40"/>
    </row>
    <row r="33" spans="1:8" ht="36.75" customHeight="1" hidden="1">
      <c r="A33" s="32"/>
      <c r="B33" s="36" t="s">
        <v>60</v>
      </c>
      <c r="C33" s="36" t="s">
        <v>97</v>
      </c>
      <c r="D33" s="36"/>
      <c r="E33" s="37" t="s">
        <v>98</v>
      </c>
      <c r="F33" s="40">
        <f>F34</f>
        <v>0</v>
      </c>
      <c r="G33" s="40">
        <f>G34</f>
        <v>0</v>
      </c>
      <c r="H33" s="40">
        <f>H34</f>
        <v>0</v>
      </c>
    </row>
    <row r="34" spans="1:8" ht="26.25" customHeight="1" hidden="1">
      <c r="A34" s="32"/>
      <c r="B34" s="36" t="s">
        <v>60</v>
      </c>
      <c r="C34" s="36" t="s">
        <v>97</v>
      </c>
      <c r="D34" s="36" t="s">
        <v>37</v>
      </c>
      <c r="E34" s="37" t="s">
        <v>63</v>
      </c>
      <c r="F34" s="40"/>
      <c r="G34" s="40"/>
      <c r="H34" s="40"/>
    </row>
    <row r="35" spans="1:8" ht="26.25" customHeight="1">
      <c r="A35" s="55"/>
      <c r="B35" s="56" t="s">
        <v>60</v>
      </c>
      <c r="C35" s="56" t="s">
        <v>123</v>
      </c>
      <c r="D35" s="56"/>
      <c r="E35" s="57"/>
      <c r="F35" s="58">
        <f>F36</f>
        <v>6.7</v>
      </c>
      <c r="G35" s="40"/>
      <c r="H35" s="40"/>
    </row>
    <row r="36" spans="1:8" ht="26.25" customHeight="1">
      <c r="A36" s="55"/>
      <c r="B36" s="56" t="s">
        <v>60</v>
      </c>
      <c r="C36" s="56" t="s">
        <v>95</v>
      </c>
      <c r="D36" s="56"/>
      <c r="E36" s="57" t="s">
        <v>122</v>
      </c>
      <c r="F36" s="58">
        <f>F37</f>
        <v>6.7</v>
      </c>
      <c r="G36" s="40"/>
      <c r="H36" s="40"/>
    </row>
    <row r="37" spans="1:8" ht="26.25" customHeight="1">
      <c r="A37" s="55"/>
      <c r="B37" s="56" t="s">
        <v>60</v>
      </c>
      <c r="C37" s="56" t="s">
        <v>95</v>
      </c>
      <c r="D37" s="56" t="s">
        <v>37</v>
      </c>
      <c r="E37" s="57" t="s">
        <v>63</v>
      </c>
      <c r="F37" s="58">
        <v>6.7</v>
      </c>
      <c r="G37" s="40"/>
      <c r="H37" s="40"/>
    </row>
    <row r="38" spans="1:8" ht="64.5" customHeight="1">
      <c r="A38" s="32"/>
      <c r="B38" s="36" t="s">
        <v>60</v>
      </c>
      <c r="C38" s="36" t="s">
        <v>94</v>
      </c>
      <c r="D38" s="36"/>
      <c r="E38" s="37" t="s">
        <v>62</v>
      </c>
      <c r="F38" s="40">
        <f>F39</f>
        <v>0.15</v>
      </c>
      <c r="G38" s="40">
        <f>G39</f>
        <v>0.15</v>
      </c>
      <c r="H38" s="40">
        <f>H39</f>
        <v>0.15</v>
      </c>
    </row>
    <row r="39" spans="1:8" ht="26.25" customHeight="1">
      <c r="A39" s="32"/>
      <c r="B39" s="36" t="s">
        <v>60</v>
      </c>
      <c r="C39" s="36" t="s">
        <v>94</v>
      </c>
      <c r="D39" s="36" t="s">
        <v>37</v>
      </c>
      <c r="E39" s="37" t="s">
        <v>63</v>
      </c>
      <c r="F39" s="40">
        <v>0.15</v>
      </c>
      <c r="G39" s="40">
        <v>0.15</v>
      </c>
      <c r="H39" s="40">
        <v>0.15</v>
      </c>
    </row>
    <row r="40" spans="1:8" ht="12.75">
      <c r="A40" s="32"/>
      <c r="B40" s="33" t="s">
        <v>40</v>
      </c>
      <c r="C40" s="33"/>
      <c r="D40" s="33"/>
      <c r="E40" s="35" t="s">
        <v>14</v>
      </c>
      <c r="F40" s="41">
        <f>F41</f>
        <v>81.4</v>
      </c>
      <c r="G40" s="41">
        <f>G41</f>
        <v>81.4</v>
      </c>
      <c r="H40" s="41">
        <f>H41</f>
        <v>82.5</v>
      </c>
    </row>
    <row r="41" spans="1:8" ht="12.75">
      <c r="A41" s="32"/>
      <c r="B41" s="36" t="s">
        <v>41</v>
      </c>
      <c r="C41" s="36"/>
      <c r="D41" s="36"/>
      <c r="E41" s="37" t="s">
        <v>42</v>
      </c>
      <c r="F41" s="40">
        <f>F43</f>
        <v>81.4</v>
      </c>
      <c r="G41" s="40">
        <f>G43</f>
        <v>81.4</v>
      </c>
      <c r="H41" s="40">
        <f>H43</f>
        <v>82.5</v>
      </c>
    </row>
    <row r="42" spans="1:8" ht="25.5">
      <c r="A42" s="32"/>
      <c r="B42" s="36" t="s">
        <v>41</v>
      </c>
      <c r="C42" s="36" t="s">
        <v>110</v>
      </c>
      <c r="D42" s="36"/>
      <c r="E42" s="37" t="s">
        <v>53</v>
      </c>
      <c r="F42" s="40">
        <f>F43</f>
        <v>81.4</v>
      </c>
      <c r="G42" s="40">
        <f>G43</f>
        <v>81.4</v>
      </c>
      <c r="H42" s="40">
        <f>H43</f>
        <v>82.5</v>
      </c>
    </row>
    <row r="43" spans="1:8" s="29" customFormat="1" ht="53.25" customHeight="1">
      <c r="A43" s="32"/>
      <c r="B43" s="36" t="s">
        <v>41</v>
      </c>
      <c r="C43" s="36" t="s">
        <v>109</v>
      </c>
      <c r="D43" s="36"/>
      <c r="E43" s="37" t="s">
        <v>43</v>
      </c>
      <c r="F43" s="40">
        <f>F44+F45</f>
        <v>81.4</v>
      </c>
      <c r="G43" s="40">
        <f>G44+G45</f>
        <v>81.4</v>
      </c>
      <c r="H43" s="40">
        <f>H44+H45</f>
        <v>82.5</v>
      </c>
    </row>
    <row r="44" spans="1:8" ht="65.25" customHeight="1">
      <c r="A44" s="32"/>
      <c r="B44" s="36" t="s">
        <v>41</v>
      </c>
      <c r="C44" s="36" t="s">
        <v>109</v>
      </c>
      <c r="D44" s="36" t="s">
        <v>32</v>
      </c>
      <c r="E44" s="37" t="s">
        <v>33</v>
      </c>
      <c r="F44" s="40">
        <f>7!E39</f>
        <v>70.5</v>
      </c>
      <c r="G44" s="40">
        <f>7!F39</f>
        <v>70.5</v>
      </c>
      <c r="H44" s="40">
        <f>7!G39</f>
        <v>70.5</v>
      </c>
    </row>
    <row r="45" spans="1:8" ht="24" customHeight="1">
      <c r="A45" s="32"/>
      <c r="B45" s="36" t="s">
        <v>41</v>
      </c>
      <c r="C45" s="36" t="s">
        <v>109</v>
      </c>
      <c r="D45" s="36" t="s">
        <v>37</v>
      </c>
      <c r="E45" s="37" t="s">
        <v>63</v>
      </c>
      <c r="F45" s="40">
        <f>7!E40</f>
        <v>10.9</v>
      </c>
      <c r="G45" s="40">
        <f>7!F40</f>
        <v>10.9</v>
      </c>
      <c r="H45" s="40">
        <f>7!G40</f>
        <v>12</v>
      </c>
    </row>
    <row r="46" spans="1:8" s="29" customFormat="1" ht="25.5" customHeight="1">
      <c r="A46" s="34"/>
      <c r="B46" s="33" t="s">
        <v>54</v>
      </c>
      <c r="C46" s="33"/>
      <c r="D46" s="33"/>
      <c r="E46" s="35" t="s">
        <v>55</v>
      </c>
      <c r="F46" s="41">
        <f aca="true" t="shared" si="2" ref="F46:H49">F47</f>
        <v>100</v>
      </c>
      <c r="G46" s="41">
        <f t="shared" si="2"/>
        <v>100</v>
      </c>
      <c r="H46" s="41">
        <f t="shared" si="2"/>
        <v>150</v>
      </c>
    </row>
    <row r="47" spans="1:8" ht="15" customHeight="1">
      <c r="A47" s="32"/>
      <c r="B47" s="36" t="s">
        <v>56</v>
      </c>
      <c r="C47" s="36"/>
      <c r="D47" s="36"/>
      <c r="E47" s="37" t="s">
        <v>57</v>
      </c>
      <c r="F47" s="40">
        <f t="shared" si="2"/>
        <v>100</v>
      </c>
      <c r="G47" s="40">
        <f t="shared" si="2"/>
        <v>100</v>
      </c>
      <c r="H47" s="40">
        <f t="shared" si="2"/>
        <v>150</v>
      </c>
    </row>
    <row r="48" spans="1:8" ht="51" customHeight="1">
      <c r="A48" s="32"/>
      <c r="B48" s="36" t="s">
        <v>56</v>
      </c>
      <c r="C48" s="36" t="s">
        <v>86</v>
      </c>
      <c r="D48" s="36"/>
      <c r="E48" s="37" t="s">
        <v>108</v>
      </c>
      <c r="F48" s="40">
        <f t="shared" si="2"/>
        <v>100</v>
      </c>
      <c r="G48" s="40">
        <f t="shared" si="2"/>
        <v>100</v>
      </c>
      <c r="H48" s="40">
        <f t="shared" si="2"/>
        <v>150</v>
      </c>
    </row>
    <row r="49" spans="1:8" ht="27" customHeight="1">
      <c r="A49" s="32"/>
      <c r="B49" s="36" t="s">
        <v>56</v>
      </c>
      <c r="C49" s="36" t="s">
        <v>87</v>
      </c>
      <c r="D49" s="36"/>
      <c r="E49" s="37" t="s">
        <v>58</v>
      </c>
      <c r="F49" s="40">
        <f t="shared" si="2"/>
        <v>100</v>
      </c>
      <c r="G49" s="40">
        <f t="shared" si="2"/>
        <v>100</v>
      </c>
      <c r="H49" s="40">
        <f t="shared" si="2"/>
        <v>150</v>
      </c>
    </row>
    <row r="50" spans="1:8" ht="27" customHeight="1">
      <c r="A50" s="32"/>
      <c r="B50" s="36" t="s">
        <v>56</v>
      </c>
      <c r="C50" s="36" t="s">
        <v>87</v>
      </c>
      <c r="D50" s="36" t="s">
        <v>37</v>
      </c>
      <c r="E50" s="37" t="s">
        <v>63</v>
      </c>
      <c r="F50" s="40">
        <f>7!E45</f>
        <v>100</v>
      </c>
      <c r="G50" s="40">
        <f>7!F45</f>
        <v>100</v>
      </c>
      <c r="H50" s="40">
        <f>7!G45</f>
        <v>150</v>
      </c>
    </row>
    <row r="51" spans="1:8" ht="13.5" customHeight="1">
      <c r="A51" s="34"/>
      <c r="B51" s="33" t="s">
        <v>44</v>
      </c>
      <c r="C51" s="33"/>
      <c r="D51" s="33"/>
      <c r="E51" s="35" t="s">
        <v>45</v>
      </c>
      <c r="F51" s="41">
        <f>F52</f>
        <v>1785.9</v>
      </c>
      <c r="G51" s="41">
        <f>G52</f>
        <v>1145.5</v>
      </c>
      <c r="H51" s="41">
        <f>H52</f>
        <v>1283.5</v>
      </c>
    </row>
    <row r="52" spans="1:8" ht="13.5" customHeight="1">
      <c r="A52" s="32"/>
      <c r="B52" s="36" t="s">
        <v>46</v>
      </c>
      <c r="C52" s="36"/>
      <c r="D52" s="36"/>
      <c r="E52" s="37" t="s">
        <v>47</v>
      </c>
      <c r="F52" s="40">
        <f>F54</f>
        <v>1785.9</v>
      </c>
      <c r="G52" s="40">
        <f>G54</f>
        <v>1145.5</v>
      </c>
      <c r="H52" s="40">
        <f>H54</f>
        <v>1283.5</v>
      </c>
    </row>
    <row r="53" spans="1:8" ht="25.5" customHeight="1">
      <c r="A53" s="32"/>
      <c r="B53" s="36" t="s">
        <v>46</v>
      </c>
      <c r="C53" s="36" t="s">
        <v>66</v>
      </c>
      <c r="D53" s="36"/>
      <c r="E53" s="37" t="s">
        <v>30</v>
      </c>
      <c r="F53" s="40">
        <f>F54</f>
        <v>1785.9</v>
      </c>
      <c r="G53" s="40">
        <f>G54</f>
        <v>1145.5</v>
      </c>
      <c r="H53" s="40">
        <f>H54</f>
        <v>1283.5</v>
      </c>
    </row>
    <row r="54" spans="1:8" s="30" customFormat="1" ht="24.75" customHeight="1">
      <c r="A54" s="32"/>
      <c r="B54" s="36" t="s">
        <v>46</v>
      </c>
      <c r="C54" s="36" t="s">
        <v>68</v>
      </c>
      <c r="D54" s="36"/>
      <c r="E54" s="37" t="s">
        <v>83</v>
      </c>
      <c r="F54" s="40">
        <f>F55+F57</f>
        <v>1785.9</v>
      </c>
      <c r="G54" s="40">
        <f>G55+G57</f>
        <v>1145.5</v>
      </c>
      <c r="H54" s="40">
        <f>H55+H57</f>
        <v>1283.5</v>
      </c>
    </row>
    <row r="55" spans="1:8" s="30" customFormat="1" ht="51" customHeight="1">
      <c r="A55" s="32"/>
      <c r="B55" s="36" t="s">
        <v>46</v>
      </c>
      <c r="C55" s="36" t="s">
        <v>69</v>
      </c>
      <c r="D55" s="36"/>
      <c r="E55" s="37" t="s">
        <v>77</v>
      </c>
      <c r="F55" s="40">
        <f>F56</f>
        <v>1681.9</v>
      </c>
      <c r="G55" s="40">
        <f>G56</f>
        <v>1118.4</v>
      </c>
      <c r="H55" s="40">
        <f>H56</f>
        <v>1255.2</v>
      </c>
    </row>
    <row r="56" spans="1:8" s="30" customFormat="1" ht="27.75" customHeight="1">
      <c r="A56" s="32"/>
      <c r="B56" s="36" t="s">
        <v>46</v>
      </c>
      <c r="C56" s="36" t="s">
        <v>69</v>
      </c>
      <c r="D56" s="36" t="s">
        <v>37</v>
      </c>
      <c r="E56" s="37" t="s">
        <v>63</v>
      </c>
      <c r="F56" s="40">
        <f>7!E51</f>
        <v>1681.9</v>
      </c>
      <c r="G56" s="40">
        <f>7!F51</f>
        <v>1118.4</v>
      </c>
      <c r="H56" s="40">
        <f>7!G51</f>
        <v>1255.2</v>
      </c>
    </row>
    <row r="57" spans="1:8" ht="34.5" customHeight="1">
      <c r="A57" s="32"/>
      <c r="B57" s="36" t="s">
        <v>46</v>
      </c>
      <c r="C57" s="36" t="s">
        <v>70</v>
      </c>
      <c r="D57" s="36"/>
      <c r="E57" s="37" t="s">
        <v>71</v>
      </c>
      <c r="F57" s="40">
        <f>F58</f>
        <v>104</v>
      </c>
      <c r="G57" s="40">
        <f>G58</f>
        <v>27.1</v>
      </c>
      <c r="H57" s="40">
        <f>H58</f>
        <v>28.3</v>
      </c>
    </row>
    <row r="58" spans="1:8" ht="26.25" customHeight="1">
      <c r="A58" s="32"/>
      <c r="B58" s="36" t="s">
        <v>46</v>
      </c>
      <c r="C58" s="36" t="s">
        <v>70</v>
      </c>
      <c r="D58" s="36" t="s">
        <v>37</v>
      </c>
      <c r="E58" s="37" t="s">
        <v>63</v>
      </c>
      <c r="F58" s="40">
        <f>7!E53</f>
        <v>104</v>
      </c>
      <c r="G58" s="40">
        <f>7!F53</f>
        <v>27.1</v>
      </c>
      <c r="H58" s="40">
        <f>7!G53</f>
        <v>28.3</v>
      </c>
    </row>
    <row r="59" spans="1:8" ht="15" customHeight="1">
      <c r="A59" s="32"/>
      <c r="B59" s="33" t="s">
        <v>48</v>
      </c>
      <c r="C59" s="33"/>
      <c r="D59" s="33"/>
      <c r="E59" s="35" t="s">
        <v>13</v>
      </c>
      <c r="F59" s="63">
        <f>F62+F65+F70+F72+F74</f>
        <v>1255.3</v>
      </c>
      <c r="G59" s="41">
        <f>G66+G60</f>
        <v>580.3</v>
      </c>
      <c r="H59" s="41">
        <f>H66+H60</f>
        <v>268.1</v>
      </c>
    </row>
    <row r="60" spans="1:8" ht="15" customHeight="1">
      <c r="A60" s="32"/>
      <c r="B60" s="36" t="s">
        <v>106</v>
      </c>
      <c r="C60" s="36"/>
      <c r="D60" s="36"/>
      <c r="E60" s="37" t="s">
        <v>107</v>
      </c>
      <c r="F60" s="40">
        <f aca="true" t="shared" si="3" ref="F60:H61">F61</f>
        <v>121.8</v>
      </c>
      <c r="G60" s="40">
        <f t="shared" si="3"/>
        <v>59.3</v>
      </c>
      <c r="H60" s="40">
        <f t="shared" si="3"/>
        <v>59.3</v>
      </c>
    </row>
    <row r="61" spans="1:8" ht="52.5" customHeight="1">
      <c r="A61" s="32"/>
      <c r="B61" s="36" t="s">
        <v>106</v>
      </c>
      <c r="C61" s="36" t="s">
        <v>90</v>
      </c>
      <c r="D61" s="36"/>
      <c r="E61" s="37" t="s">
        <v>91</v>
      </c>
      <c r="F61" s="40">
        <f t="shared" si="3"/>
        <v>121.8</v>
      </c>
      <c r="G61" s="40">
        <f t="shared" si="3"/>
        <v>59.3</v>
      </c>
      <c r="H61" s="40">
        <f t="shared" si="3"/>
        <v>59.3</v>
      </c>
    </row>
    <row r="62" spans="1:8" ht="24.75" customHeight="1">
      <c r="A62" s="32"/>
      <c r="B62" s="36" t="s">
        <v>106</v>
      </c>
      <c r="C62" s="36" t="s">
        <v>90</v>
      </c>
      <c r="D62" s="36" t="s">
        <v>37</v>
      </c>
      <c r="E62" s="37" t="s">
        <v>63</v>
      </c>
      <c r="F62" s="40">
        <f>7!E57</f>
        <v>121.8</v>
      </c>
      <c r="G62" s="40">
        <f>7!F57</f>
        <v>59.3</v>
      </c>
      <c r="H62" s="40">
        <f>7!G57</f>
        <v>59.3</v>
      </c>
    </row>
    <row r="63" spans="1:8" ht="16.5" customHeight="1">
      <c r="A63" s="32"/>
      <c r="B63" s="56" t="s">
        <v>116</v>
      </c>
      <c r="C63" s="56" t="s">
        <v>66</v>
      </c>
      <c r="D63" s="56"/>
      <c r="E63" s="57" t="s">
        <v>120</v>
      </c>
      <c r="F63" s="58">
        <f>F64</f>
        <v>404.2</v>
      </c>
      <c r="G63" s="58"/>
      <c r="H63" s="40"/>
    </row>
    <row r="64" spans="1:8" ht="15.75" customHeight="1">
      <c r="A64" s="32"/>
      <c r="B64" s="56" t="s">
        <v>116</v>
      </c>
      <c r="C64" s="56" t="s">
        <v>118</v>
      </c>
      <c r="D64" s="56"/>
      <c r="E64" s="57" t="s">
        <v>121</v>
      </c>
      <c r="F64" s="58">
        <f>F65</f>
        <v>404.2</v>
      </c>
      <c r="G64" s="58"/>
      <c r="H64" s="40"/>
    </row>
    <row r="65" spans="1:8" ht="13.5" customHeight="1">
      <c r="A65" s="32"/>
      <c r="B65" s="56" t="s">
        <v>116</v>
      </c>
      <c r="C65" s="56" t="s">
        <v>118</v>
      </c>
      <c r="D65" s="56" t="s">
        <v>37</v>
      </c>
      <c r="E65" s="57" t="s">
        <v>119</v>
      </c>
      <c r="F65" s="58">
        <v>404.2</v>
      </c>
      <c r="G65" s="58"/>
      <c r="H65" s="40"/>
    </row>
    <row r="66" spans="1:8" ht="13.5" customHeight="1">
      <c r="A66" s="32"/>
      <c r="B66" s="56" t="s">
        <v>49</v>
      </c>
      <c r="C66" s="56"/>
      <c r="D66" s="56"/>
      <c r="E66" s="57" t="s">
        <v>16</v>
      </c>
      <c r="F66" s="58">
        <f aca="true" t="shared" si="4" ref="F66:H67">F67</f>
        <v>729.3000000000001</v>
      </c>
      <c r="G66" s="58">
        <f t="shared" si="4"/>
        <v>521</v>
      </c>
      <c r="H66" s="40">
        <f t="shared" si="4"/>
        <v>208.8</v>
      </c>
    </row>
    <row r="67" spans="1:8" ht="24.75" customHeight="1">
      <c r="A67" s="32"/>
      <c r="B67" s="36" t="s">
        <v>49</v>
      </c>
      <c r="C67" s="36" t="s">
        <v>66</v>
      </c>
      <c r="D67" s="36"/>
      <c r="E67" s="37" t="s">
        <v>30</v>
      </c>
      <c r="F67" s="40">
        <f t="shared" si="4"/>
        <v>729.3000000000001</v>
      </c>
      <c r="G67" s="40">
        <f t="shared" si="4"/>
        <v>521</v>
      </c>
      <c r="H67" s="40">
        <f t="shared" si="4"/>
        <v>208.8</v>
      </c>
    </row>
    <row r="68" spans="1:8" ht="12.75">
      <c r="A68" s="32"/>
      <c r="B68" s="36" t="s">
        <v>49</v>
      </c>
      <c r="C68" s="36" t="s">
        <v>72</v>
      </c>
      <c r="D68" s="36"/>
      <c r="E68" s="37" t="s">
        <v>16</v>
      </c>
      <c r="F68" s="40">
        <f>F69+F71+F73</f>
        <v>729.3000000000001</v>
      </c>
      <c r="G68" s="40">
        <f>G69+G71+G73</f>
        <v>521</v>
      </c>
      <c r="H68" s="40">
        <f>H69+H71+H73</f>
        <v>208.8</v>
      </c>
    </row>
    <row r="69" spans="1:8" ht="12.75" customHeight="1">
      <c r="A69" s="32"/>
      <c r="B69" s="36" t="s">
        <v>49</v>
      </c>
      <c r="C69" s="36" t="s">
        <v>73</v>
      </c>
      <c r="D69" s="36"/>
      <c r="E69" s="37" t="s">
        <v>50</v>
      </c>
      <c r="F69" s="40">
        <f>F70</f>
        <v>570.2</v>
      </c>
      <c r="G69" s="40">
        <f>G70</f>
        <v>400</v>
      </c>
      <c r="H69" s="40">
        <f>H70</f>
        <v>87.8</v>
      </c>
    </row>
    <row r="70" spans="1:8" ht="25.5" customHeight="1">
      <c r="A70" s="32"/>
      <c r="B70" s="36" t="s">
        <v>49</v>
      </c>
      <c r="C70" s="36" t="s">
        <v>73</v>
      </c>
      <c r="D70" s="36" t="s">
        <v>37</v>
      </c>
      <c r="E70" s="37" t="s">
        <v>63</v>
      </c>
      <c r="F70" s="40">
        <f>7!E65</f>
        <v>570.2</v>
      </c>
      <c r="G70" s="40">
        <f>7!F65</f>
        <v>400</v>
      </c>
      <c r="H70" s="40">
        <v>87.8</v>
      </c>
    </row>
    <row r="71" spans="1:8" ht="15" customHeight="1">
      <c r="A71" s="32"/>
      <c r="B71" s="36" t="s">
        <v>49</v>
      </c>
      <c r="C71" s="36" t="s">
        <v>74</v>
      </c>
      <c r="D71" s="36"/>
      <c r="E71" s="37" t="s">
        <v>17</v>
      </c>
      <c r="F71" s="40">
        <f>F72</f>
        <v>30</v>
      </c>
      <c r="G71" s="40">
        <f>G72</f>
        <v>65</v>
      </c>
      <c r="H71" s="40">
        <f>H72</f>
        <v>65</v>
      </c>
    </row>
    <row r="72" spans="1:8" ht="25.5">
      <c r="A72" s="32"/>
      <c r="B72" s="36" t="s">
        <v>49</v>
      </c>
      <c r="C72" s="36" t="s">
        <v>74</v>
      </c>
      <c r="D72" s="36" t="s">
        <v>37</v>
      </c>
      <c r="E72" s="37" t="s">
        <v>63</v>
      </c>
      <c r="F72" s="40">
        <f>7!E68</f>
        <v>30</v>
      </c>
      <c r="G72" s="40">
        <f>7!F68</f>
        <v>65</v>
      </c>
      <c r="H72" s="40">
        <f>7!G68</f>
        <v>65</v>
      </c>
    </row>
    <row r="73" spans="1:8" ht="25.5">
      <c r="A73" s="32"/>
      <c r="B73" s="36" t="s">
        <v>49</v>
      </c>
      <c r="C73" s="36" t="s">
        <v>75</v>
      </c>
      <c r="D73" s="36"/>
      <c r="E73" s="37" t="s">
        <v>76</v>
      </c>
      <c r="F73" s="40">
        <f>F74</f>
        <v>129.1</v>
      </c>
      <c r="G73" s="40">
        <f>G74</f>
        <v>56</v>
      </c>
      <c r="H73" s="40">
        <f>H74</f>
        <v>56</v>
      </c>
    </row>
    <row r="74" spans="1:8" ht="25.5" customHeight="1">
      <c r="A74" s="32"/>
      <c r="B74" s="36" t="s">
        <v>49</v>
      </c>
      <c r="C74" s="36" t="s">
        <v>75</v>
      </c>
      <c r="D74" s="36" t="s">
        <v>37</v>
      </c>
      <c r="E74" s="37" t="s">
        <v>63</v>
      </c>
      <c r="F74" s="40">
        <f>7!E70</f>
        <v>129.1</v>
      </c>
      <c r="G74" s="40">
        <f>7!F70</f>
        <v>56</v>
      </c>
      <c r="H74" s="40">
        <f>7!G70</f>
        <v>56</v>
      </c>
    </row>
    <row r="75" spans="1:8" ht="14.25" customHeight="1">
      <c r="A75" s="32"/>
      <c r="B75" s="38" t="s">
        <v>51</v>
      </c>
      <c r="C75" s="38"/>
      <c r="D75" s="38"/>
      <c r="E75" s="35" t="s">
        <v>10</v>
      </c>
      <c r="F75" s="41">
        <f aca="true" t="shared" si="5" ref="F75:H78">F76</f>
        <v>1086.3</v>
      </c>
      <c r="G75" s="41">
        <f t="shared" si="5"/>
        <v>1082.6</v>
      </c>
      <c r="H75" s="41">
        <f t="shared" si="5"/>
        <v>1083.2</v>
      </c>
    </row>
    <row r="76" spans="1:8" ht="13.5" customHeight="1">
      <c r="A76" s="32"/>
      <c r="B76" s="39" t="s">
        <v>52</v>
      </c>
      <c r="C76" s="39"/>
      <c r="D76" s="36"/>
      <c r="E76" s="37" t="s">
        <v>23</v>
      </c>
      <c r="F76" s="40">
        <f t="shared" si="5"/>
        <v>1086.3</v>
      </c>
      <c r="G76" s="40">
        <f t="shared" si="5"/>
        <v>1082.6</v>
      </c>
      <c r="H76" s="40">
        <f t="shared" si="5"/>
        <v>1083.2</v>
      </c>
    </row>
    <row r="77" spans="1:8" ht="26.25" customHeight="1">
      <c r="A77" s="32"/>
      <c r="B77" s="39" t="s">
        <v>52</v>
      </c>
      <c r="C77" s="36" t="s">
        <v>66</v>
      </c>
      <c r="D77" s="36"/>
      <c r="E77" s="37" t="s">
        <v>30</v>
      </c>
      <c r="F77" s="40">
        <f t="shared" si="5"/>
        <v>1086.3</v>
      </c>
      <c r="G77" s="40">
        <f t="shared" si="5"/>
        <v>1082.6</v>
      </c>
      <c r="H77" s="40">
        <f t="shared" si="5"/>
        <v>1083.2</v>
      </c>
    </row>
    <row r="78" spans="1:8" ht="14.25" customHeight="1">
      <c r="A78" s="32"/>
      <c r="B78" s="39" t="s">
        <v>52</v>
      </c>
      <c r="C78" s="36" t="s">
        <v>124</v>
      </c>
      <c r="D78" s="36"/>
      <c r="E78" s="37" t="s">
        <v>81</v>
      </c>
      <c r="F78" s="40">
        <f t="shared" si="5"/>
        <v>1086.3</v>
      </c>
      <c r="G78" s="40">
        <f t="shared" si="5"/>
        <v>1082.6</v>
      </c>
      <c r="H78" s="40">
        <f t="shared" si="5"/>
        <v>1083.2</v>
      </c>
    </row>
    <row r="79" spans="1:8" ht="16.5" customHeight="1">
      <c r="A79" s="32"/>
      <c r="B79" s="39" t="s">
        <v>52</v>
      </c>
      <c r="C79" s="39" t="s">
        <v>124</v>
      </c>
      <c r="D79" s="36" t="s">
        <v>19</v>
      </c>
      <c r="E79" s="37" t="s">
        <v>10</v>
      </c>
      <c r="F79" s="40">
        <f>7!E75</f>
        <v>1086.3</v>
      </c>
      <c r="G79" s="40">
        <f>7!F75</f>
        <v>1082.6</v>
      </c>
      <c r="H79" s="40">
        <f>7!G75</f>
        <v>1083.2</v>
      </c>
    </row>
    <row r="80" spans="1:8" ht="12.75">
      <c r="A80" s="32"/>
      <c r="B80" s="39"/>
      <c r="C80" s="39"/>
      <c r="D80" s="39"/>
      <c r="E80" s="35" t="s">
        <v>12</v>
      </c>
      <c r="F80" s="54">
        <f>F12+F40+F59+F75+F51+F46</f>
        <v>7446.65</v>
      </c>
      <c r="G80" s="54">
        <f>G12+G40+G59+G75+G51+G46</f>
        <v>6165.65</v>
      </c>
      <c r="H80" s="54">
        <f>H12+H40+H59+H75+H51+H46</f>
        <v>6043.15</v>
      </c>
    </row>
    <row r="81" spans="1:6" ht="12.75">
      <c r="A81" s="17"/>
      <c r="B81" s="8"/>
      <c r="C81" s="8"/>
      <c r="D81" s="8"/>
      <c r="E81" s="9"/>
      <c r="F81" s="28"/>
    </row>
    <row r="82" spans="1:6" ht="12.75">
      <c r="A82" s="17"/>
      <c r="B82" s="8"/>
      <c r="C82" s="8"/>
      <c r="D82" s="8"/>
      <c r="E82" s="9"/>
      <c r="F82" s="28"/>
    </row>
  </sheetData>
  <sheetProtection/>
  <mergeCells count="12">
    <mergeCell ref="E1:F1"/>
    <mergeCell ref="E2:F2"/>
    <mergeCell ref="E3:F3"/>
    <mergeCell ref="A5:F5"/>
    <mergeCell ref="A7:A9"/>
    <mergeCell ref="E7:E9"/>
    <mergeCell ref="D7:D9"/>
    <mergeCell ref="A6:F6"/>
    <mergeCell ref="C7:C9"/>
    <mergeCell ref="B7:B9"/>
    <mergeCell ref="F7:H7"/>
    <mergeCell ref="F8:F9"/>
  </mergeCells>
  <printOptions/>
  <pageMargins left="0.7874015748031497" right="0" top="0.7874015748031497" bottom="0" header="0.5118110236220472" footer="0.5118110236220472"/>
  <pageSetup horizontalDpi="600" verticalDpi="600" orientation="portrait" paperSize="9" scale="87" r:id="rId1"/>
  <rowBreaks count="1" manualBreakCount="1">
    <brk id="4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4">
      <selection activeCell="K17" sqref="K17:K18"/>
    </sheetView>
  </sheetViews>
  <sheetFormatPr defaultColWidth="9.00390625" defaultRowHeight="12.75"/>
  <cols>
    <col min="1" max="1" width="7.75390625" style="5" customWidth="1"/>
    <col min="2" max="2" width="56.375" style="0" customWidth="1"/>
    <col min="3" max="3" width="9.75390625" style="0" customWidth="1"/>
    <col min="4" max="4" width="9.125" style="46" customWidth="1"/>
    <col min="5" max="5" width="8.75390625" style="46" customWidth="1"/>
  </cols>
  <sheetData>
    <row r="1" spans="1:3" ht="12.75">
      <c r="A1" s="82" t="s">
        <v>78</v>
      </c>
      <c r="B1" s="82"/>
      <c r="C1" s="82"/>
    </row>
    <row r="2" spans="1:3" ht="12.75">
      <c r="A2" s="82" t="s">
        <v>93</v>
      </c>
      <c r="B2" s="82"/>
      <c r="C2" s="82"/>
    </row>
    <row r="3" spans="1:3" ht="12.75">
      <c r="A3" s="82" t="s">
        <v>125</v>
      </c>
      <c r="B3" s="82"/>
      <c r="C3" s="82"/>
    </row>
    <row r="4" spans="2:3" ht="12.75">
      <c r="B4" s="1"/>
      <c r="C4" s="1"/>
    </row>
    <row r="5" spans="2:3" ht="12.75">
      <c r="B5" s="1"/>
      <c r="C5" s="1"/>
    </row>
    <row r="6" spans="2:3" ht="12.75">
      <c r="B6" s="1"/>
      <c r="C6" s="1"/>
    </row>
    <row r="7" spans="1:5" s="49" customFormat="1" ht="51.75" customHeight="1">
      <c r="A7" s="83" t="s">
        <v>111</v>
      </c>
      <c r="B7" s="84"/>
      <c r="C7" s="84"/>
      <c r="D7" s="84"/>
      <c r="E7" s="84"/>
    </row>
    <row r="8" spans="1:5" s="49" customFormat="1" ht="14.25">
      <c r="A8" s="83"/>
      <c r="B8" s="83"/>
      <c r="C8" s="83"/>
      <c r="D8" s="83"/>
      <c r="E8" s="83"/>
    </row>
    <row r="9" spans="1:5" ht="12" customHeight="1">
      <c r="A9" s="88" t="s">
        <v>26</v>
      </c>
      <c r="B9" s="85" t="s">
        <v>2</v>
      </c>
      <c r="C9" s="75" t="s">
        <v>82</v>
      </c>
      <c r="D9" s="76"/>
      <c r="E9" s="77"/>
    </row>
    <row r="10" spans="1:5" ht="15" customHeight="1">
      <c r="A10" s="89"/>
      <c r="B10" s="86"/>
      <c r="C10" s="78" t="s">
        <v>100</v>
      </c>
      <c r="D10" s="52" t="s">
        <v>99</v>
      </c>
      <c r="E10" s="52"/>
    </row>
    <row r="11" spans="1:5" ht="14.25" customHeight="1">
      <c r="A11" s="90"/>
      <c r="B11" s="87"/>
      <c r="C11" s="79"/>
      <c r="D11" s="52" t="s">
        <v>101</v>
      </c>
      <c r="E11" s="52" t="s">
        <v>112</v>
      </c>
    </row>
    <row r="12" spans="1:5" ht="12.75">
      <c r="A12" s="47" t="s">
        <v>3</v>
      </c>
      <c r="B12" s="48" t="s">
        <v>7</v>
      </c>
      <c r="C12" s="59">
        <f>C13+C14+C16+C15</f>
        <v>3137.7999999999997</v>
      </c>
      <c r="D12" s="59">
        <f>D13+D14+D16+D15</f>
        <v>3175.85</v>
      </c>
      <c r="E12" s="59">
        <f>E13+E14+E16+E15</f>
        <v>3175.85</v>
      </c>
    </row>
    <row r="13" spans="1:5" ht="27" customHeight="1">
      <c r="A13" s="43" t="s">
        <v>28</v>
      </c>
      <c r="B13" s="44" t="s">
        <v>25</v>
      </c>
      <c r="C13" s="61">
        <v>462.6</v>
      </c>
      <c r="D13" s="61">
        <v>462.6</v>
      </c>
      <c r="E13" s="61">
        <v>462.6</v>
      </c>
    </row>
    <row r="14" spans="1:5" ht="27" customHeight="1">
      <c r="A14" s="43" t="s">
        <v>34</v>
      </c>
      <c r="B14" s="44" t="s">
        <v>9</v>
      </c>
      <c r="C14" s="61">
        <v>2626.1</v>
      </c>
      <c r="D14" s="61">
        <v>2670.9</v>
      </c>
      <c r="E14" s="61">
        <v>2670.9</v>
      </c>
    </row>
    <row r="15" spans="1:5" ht="18" customHeight="1">
      <c r="A15" s="43" t="s">
        <v>102</v>
      </c>
      <c r="B15" s="44" t="s">
        <v>103</v>
      </c>
      <c r="C15" s="61">
        <v>1</v>
      </c>
      <c r="D15" s="61">
        <v>1</v>
      </c>
      <c r="E15" s="61">
        <v>1</v>
      </c>
    </row>
    <row r="16" spans="1:5" ht="16.5" customHeight="1">
      <c r="A16" s="43" t="s">
        <v>60</v>
      </c>
      <c r="B16" s="44" t="s">
        <v>61</v>
      </c>
      <c r="C16" s="61">
        <v>48.1</v>
      </c>
      <c r="D16" s="61">
        <f>41.2+0.15</f>
        <v>41.35</v>
      </c>
      <c r="E16" s="61">
        <f>41.2+0.15</f>
        <v>41.35</v>
      </c>
    </row>
    <row r="17" spans="1:5" ht="18" customHeight="1">
      <c r="A17" s="7" t="s">
        <v>6</v>
      </c>
      <c r="B17" s="42" t="s">
        <v>14</v>
      </c>
      <c r="C17" s="59">
        <f>C18</f>
        <v>81.4</v>
      </c>
      <c r="D17" s="59">
        <f>D18</f>
        <v>81.4</v>
      </c>
      <c r="E17" s="59">
        <f>E18</f>
        <v>82.5</v>
      </c>
    </row>
    <row r="18" spans="1:5" ht="19.5" customHeight="1">
      <c r="A18" s="43" t="s">
        <v>41</v>
      </c>
      <c r="B18" s="44" t="s">
        <v>18</v>
      </c>
      <c r="C18" s="61">
        <v>81.4</v>
      </c>
      <c r="D18" s="61">
        <v>81.4</v>
      </c>
      <c r="E18" s="61">
        <v>82.5</v>
      </c>
    </row>
    <row r="19" spans="1:5" ht="27.75" customHeight="1">
      <c r="A19" s="43" t="s">
        <v>59</v>
      </c>
      <c r="B19" s="35" t="s">
        <v>55</v>
      </c>
      <c r="C19" s="59">
        <f>C20</f>
        <v>100</v>
      </c>
      <c r="D19" s="59">
        <f>D20</f>
        <v>100</v>
      </c>
      <c r="E19" s="59">
        <f>E20</f>
        <v>150</v>
      </c>
    </row>
    <row r="20" spans="1:5" ht="19.5" customHeight="1">
      <c r="A20" s="43" t="s">
        <v>56</v>
      </c>
      <c r="B20" s="37" t="s">
        <v>57</v>
      </c>
      <c r="C20" s="61">
        <v>100</v>
      </c>
      <c r="D20" s="61">
        <v>100</v>
      </c>
      <c r="E20" s="61">
        <v>150</v>
      </c>
    </row>
    <row r="21" spans="1:5" s="29" customFormat="1" ht="18.75" customHeight="1">
      <c r="A21" s="7" t="s">
        <v>5</v>
      </c>
      <c r="B21" s="35" t="s">
        <v>45</v>
      </c>
      <c r="C21" s="59">
        <f>C22</f>
        <v>1785.9</v>
      </c>
      <c r="D21" s="59">
        <f>D22</f>
        <v>1145.5</v>
      </c>
      <c r="E21" s="59">
        <f>E22</f>
        <v>1283.5</v>
      </c>
    </row>
    <row r="22" spans="1:5" ht="17.25" customHeight="1">
      <c r="A22" s="43" t="s">
        <v>46</v>
      </c>
      <c r="B22" s="37" t="s">
        <v>47</v>
      </c>
      <c r="C22" s="62">
        <v>1785.9</v>
      </c>
      <c r="D22" s="62">
        <f>1118.4+27.1</f>
        <v>1145.5</v>
      </c>
      <c r="E22" s="62">
        <f>1255.2+28.3</f>
        <v>1283.5</v>
      </c>
    </row>
    <row r="23" spans="1:5" ht="17.25" customHeight="1">
      <c r="A23" s="7" t="s">
        <v>8</v>
      </c>
      <c r="B23" s="42" t="s">
        <v>13</v>
      </c>
      <c r="C23" s="65">
        <f>C26+C24+C25</f>
        <v>1255.3</v>
      </c>
      <c r="D23" s="59">
        <f>D26+D24</f>
        <v>580.3</v>
      </c>
      <c r="E23" s="59">
        <f>E26+E24</f>
        <v>268.1</v>
      </c>
    </row>
    <row r="24" spans="1:5" s="31" customFormat="1" ht="17.25" customHeight="1">
      <c r="A24" s="43" t="s">
        <v>106</v>
      </c>
      <c r="B24" s="44" t="s">
        <v>107</v>
      </c>
      <c r="C24" s="61">
        <v>121.8</v>
      </c>
      <c r="D24" s="61">
        <v>59.3</v>
      </c>
      <c r="E24" s="61">
        <v>59.3</v>
      </c>
    </row>
    <row r="25" spans="1:5" s="31" customFormat="1" ht="17.25" customHeight="1">
      <c r="A25" s="43" t="s">
        <v>116</v>
      </c>
      <c r="B25" s="44" t="s">
        <v>117</v>
      </c>
      <c r="C25" s="66">
        <v>404.2</v>
      </c>
      <c r="D25" s="61"/>
      <c r="E25" s="61"/>
    </row>
    <row r="26" spans="1:5" ht="18" customHeight="1">
      <c r="A26" s="43" t="s">
        <v>49</v>
      </c>
      <c r="B26" s="44" t="s">
        <v>16</v>
      </c>
      <c r="C26" s="61">
        <v>729.3</v>
      </c>
      <c r="D26" s="61">
        <f>400+65+56</f>
        <v>521</v>
      </c>
      <c r="E26" s="61">
        <v>208.8</v>
      </c>
    </row>
    <row r="27" spans="1:5" ht="16.5" customHeight="1">
      <c r="A27" s="7" t="s">
        <v>22</v>
      </c>
      <c r="B27" s="42" t="s">
        <v>10</v>
      </c>
      <c r="C27" s="59">
        <f>C28</f>
        <v>1086.3</v>
      </c>
      <c r="D27" s="59">
        <f>D28</f>
        <v>1082.6</v>
      </c>
      <c r="E27" s="59">
        <f>E28</f>
        <v>1083.2</v>
      </c>
    </row>
    <row r="28" spans="1:5" ht="16.5" customHeight="1">
      <c r="A28" s="43" t="s">
        <v>52</v>
      </c>
      <c r="B28" s="44" t="s">
        <v>23</v>
      </c>
      <c r="C28" s="61">
        <v>1086.3</v>
      </c>
      <c r="D28" s="61">
        <v>1082.6</v>
      </c>
      <c r="E28" s="61">
        <v>1083.2</v>
      </c>
    </row>
    <row r="29" spans="1:5" ht="18.75" customHeight="1">
      <c r="A29" s="7"/>
      <c r="B29" s="42" t="s">
        <v>11</v>
      </c>
      <c r="C29" s="59">
        <f>C12+C17+C23+C27+C21+C19</f>
        <v>7446.700000000001</v>
      </c>
      <c r="D29" s="59">
        <f>D12+D17+D23+D27+D21+D19</f>
        <v>6165.65</v>
      </c>
      <c r="E29" s="59">
        <f>E12+E17+E23+E27+E21+E19</f>
        <v>6043.15</v>
      </c>
    </row>
  </sheetData>
  <sheetProtection/>
  <mergeCells count="9">
    <mergeCell ref="A8:E8"/>
    <mergeCell ref="A1:C1"/>
    <mergeCell ref="A2:C2"/>
    <mergeCell ref="A3:C3"/>
    <mergeCell ref="A7:E7"/>
    <mergeCell ref="B9:B11"/>
    <mergeCell ref="A9:A11"/>
    <mergeCell ref="C9:E9"/>
    <mergeCell ref="C10:C11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Яконово</cp:lastModifiedBy>
  <cp:lastPrinted>2019-09-24T06:28:25Z</cp:lastPrinted>
  <dcterms:created xsi:type="dcterms:W3CDTF">2004-11-25T11:27:56Z</dcterms:created>
  <dcterms:modified xsi:type="dcterms:W3CDTF">2019-09-24T06:28:59Z</dcterms:modified>
  <cp:category/>
  <cp:version/>
  <cp:contentType/>
  <cp:contentStatus/>
</cp:coreProperties>
</file>